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"/>
    </mc:Choice>
  </mc:AlternateContent>
  <xr:revisionPtr revIDLastSave="0" documentId="13_ncr:1_{6D81A6C0-44EA-4435-AB26-8E36546D87C2}" xr6:coauthVersionLast="47" xr6:coauthVersionMax="47" xr10:uidLastSave="{00000000-0000-0000-0000-000000000000}"/>
  <bookViews>
    <workbookView minimized="1" xWindow="6465" yWindow="4320" windowWidth="21600" windowHeight="11385" xr2:uid="{00000000-000D-0000-FFFF-FFFF00000000}"/>
  </bookViews>
  <sheets>
    <sheet name="Emplazamientos RSIF" sheetId="1" r:id="rId1"/>
    <sheet name="Auxiliar" sheetId="2" r:id="rId2"/>
  </sheets>
  <definedNames>
    <definedName name="_xlnm._FilterDatabase" localSheetId="1" hidden="1">Auxiliar!$A$8:$P$168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Q16" i="1" s="1"/>
  <c r="E17" i="1"/>
  <c r="Q17" i="1" s="1"/>
  <c r="E18" i="1"/>
  <c r="Q18" i="1" s="1"/>
  <c r="E19" i="1"/>
  <c r="Q19" i="1" s="1"/>
  <c r="E20" i="1"/>
  <c r="Q20" i="1" s="1"/>
  <c r="E21" i="1"/>
  <c r="Q21" i="1" s="1"/>
  <c r="E22" i="1"/>
  <c r="Q22" i="1" s="1"/>
  <c r="E23" i="1"/>
  <c r="Q23" i="1" s="1"/>
  <c r="E24" i="1"/>
  <c r="Q24" i="1" s="1"/>
  <c r="E25" i="1"/>
  <c r="Q25" i="1" s="1"/>
  <c r="E26" i="1"/>
  <c r="Q26" i="1" s="1"/>
  <c r="E27" i="1"/>
  <c r="Q27" i="1" s="1"/>
  <c r="E28" i="1"/>
  <c r="Q28" i="1" s="1"/>
  <c r="E29" i="1"/>
  <c r="Q29" i="1" s="1"/>
  <c r="E30" i="1"/>
  <c r="Q30" i="1" s="1"/>
  <c r="E31" i="1"/>
  <c r="Q31" i="1" s="1"/>
  <c r="E32" i="1"/>
  <c r="Q32" i="1" s="1"/>
  <c r="E33" i="1"/>
  <c r="Q33" i="1" s="1"/>
  <c r="E34" i="1"/>
  <c r="Q34" i="1" s="1"/>
  <c r="E35" i="1"/>
  <c r="Q35" i="1" s="1"/>
  <c r="E36" i="1"/>
  <c r="Q36" i="1" s="1"/>
  <c r="E37" i="1"/>
  <c r="Q37" i="1" s="1"/>
  <c r="E38" i="1"/>
  <c r="Q38" i="1" s="1"/>
  <c r="E39" i="1"/>
  <c r="Q39" i="1" s="1"/>
  <c r="E40" i="1"/>
  <c r="Q40" i="1" s="1"/>
  <c r="E41" i="1"/>
  <c r="Q41" i="1" s="1"/>
  <c r="E42" i="1"/>
  <c r="Q42" i="1" s="1"/>
  <c r="E43" i="1"/>
  <c r="Q43" i="1" s="1"/>
  <c r="E15" i="1"/>
  <c r="Q15" i="1" s="1"/>
  <c r="R15" i="1" s="1"/>
  <c r="R16" i="1" l="1"/>
  <c r="R17" i="1" s="1"/>
  <c r="R18" i="1" s="1"/>
  <c r="R19" i="1" s="1"/>
  <c r="R20" i="1" s="1"/>
  <c r="R21" i="1" s="1"/>
  <c r="R22" i="1" s="1"/>
  <c r="R23" i="1" s="1"/>
  <c r="R24" i="1" l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H18" i="1" s="1"/>
</calcChain>
</file>

<file path=xl/sharedStrings.xml><?xml version="1.0" encoding="utf-8"?>
<sst xmlns="http://schemas.openxmlformats.org/spreadsheetml/2006/main" count="1087" uniqueCount="646">
  <si>
    <t>A1</t>
  </si>
  <si>
    <t>R-11</t>
  </si>
  <si>
    <t>Triclorofluormetano</t>
  </si>
  <si>
    <t>CCl3F(10)</t>
  </si>
  <si>
    <t>ND</t>
  </si>
  <si>
    <t>NF</t>
  </si>
  <si>
    <t>R-12</t>
  </si>
  <si>
    <t>Diclorodiflurometano</t>
  </si>
  <si>
    <t>CCl2F2(10)</t>
  </si>
  <si>
    <t>–29</t>
  </si>
  <si>
    <t>R-12B1</t>
  </si>
  <si>
    <t>Bromoclorodiflurometano</t>
  </si>
  <si>
    <t>CBrClF2(10)</t>
  </si>
  <si>
    <t>–4</t>
  </si>
  <si>
    <t>R-13</t>
  </si>
  <si>
    <t>Clorotrifluormetano</t>
  </si>
  <si>
    <t>CClF3(10)</t>
  </si>
  <si>
    <t>–81</t>
  </si>
  <si>
    <t>R-13B1</t>
  </si>
  <si>
    <t>Bromotrifluormetano</t>
  </si>
  <si>
    <t>CBrF3(10)</t>
  </si>
  <si>
    <t>–58</t>
  </si>
  <si>
    <t>R-14</t>
  </si>
  <si>
    <t>Tetrafluoruro de carbono</t>
  </si>
  <si>
    <t>CF4</t>
  </si>
  <si>
    <t>–128</t>
  </si>
  <si>
    <t>R-22</t>
  </si>
  <si>
    <t>Clorodifluormetano</t>
  </si>
  <si>
    <t>CHClF2(10)</t>
  </si>
  <si>
    <t>–41</t>
  </si>
  <si>
    <t>R-23</t>
  </si>
  <si>
    <t>Trifluormetano</t>
  </si>
  <si>
    <t>CHF3(11)</t>
  </si>
  <si>
    <t>–82</t>
  </si>
  <si>
    <t>R-113</t>
  </si>
  <si>
    <t>1,1,2-Tricloro-1,2,2trifluoretano</t>
  </si>
  <si>
    <t>CCL2FCCIF2(10)</t>
  </si>
  <si>
    <t>NA</t>
  </si>
  <si>
    <t>R-114</t>
  </si>
  <si>
    <t>1,2-Dicloro-1,1,2,2 tetrafluoretano</t>
  </si>
  <si>
    <t>CClF2CCIF2(10)</t>
  </si>
  <si>
    <t>R-115</t>
  </si>
  <si>
    <t>2-Cloro-1,1,1,2,2pentafluoretano</t>
  </si>
  <si>
    <t>CF3CClF2(10)</t>
  </si>
  <si>
    <t>–39</t>
  </si>
  <si>
    <t>R-116</t>
  </si>
  <si>
    <t>Hexafluoretano</t>
  </si>
  <si>
    <t>CF3CF3(11)</t>
  </si>
  <si>
    <t>–78</t>
  </si>
  <si>
    <t>R-124</t>
  </si>
  <si>
    <t>2-Cloro-1,1,1,2tetrafluoretano</t>
  </si>
  <si>
    <t>CF3CHClF(10)</t>
  </si>
  <si>
    <t>–12</t>
  </si>
  <si>
    <t>R-125</t>
  </si>
  <si>
    <t>Pentafluoretano</t>
  </si>
  <si>
    <t>CF3CHF2</t>
  </si>
  <si>
    <t>–49</t>
  </si>
  <si>
    <t>R-134a</t>
  </si>
  <si>
    <t>1,1,1,2-Tetrafluoretano</t>
  </si>
  <si>
    <t>CF3CH2F(11)</t>
  </si>
  <si>
    <t>–26</t>
  </si>
  <si>
    <t>R-218</t>
  </si>
  <si>
    <t>Octofluorpropano</t>
  </si>
  <si>
    <t>CF3CF2CF3 (11)</t>
  </si>
  <si>
    <t>–37</t>
  </si>
  <si>
    <t>R-227ea</t>
  </si>
  <si>
    <t>1,1,1,2,3,3,3-Heptafluorpropano</t>
  </si>
  <si>
    <t>CF3CHFCF3(11)</t>
  </si>
  <si>
    <t>–15</t>
  </si>
  <si>
    <t>R-236fa</t>
  </si>
  <si>
    <t>1,1,1,3,3,3-Hexafluorpropano</t>
  </si>
  <si>
    <t>CF3CH2CF3(11)</t>
  </si>
  <si>
    <t>–1</t>
  </si>
  <si>
    <t>R-1233zd(E)</t>
  </si>
  <si>
    <t>Trans-1-cloro-3,3,3trifluorprop-1-N</t>
  </si>
  <si>
    <t>CF3CH=CHCl(10)</t>
  </si>
  <si>
    <t>18.1</t>
  </si>
  <si>
    <t>R-C318</t>
  </si>
  <si>
    <t>Octofluorciclobutano</t>
  </si>
  <si>
    <t>C4F8(11)</t>
  </si>
  <si>
    <t>–6</t>
  </si>
  <si>
    <t>R-500</t>
  </si>
  <si>
    <t>R-12/152a (73.8/26.2)</t>
  </si>
  <si>
    <t>CCl2F2 + CHF2CH3 (10;11)</t>
  </si>
  <si>
    <t>–33.5</t>
  </si>
  <si>
    <t>R-501</t>
  </si>
  <si>
    <t>R-22/12 (75/25)</t>
  </si>
  <si>
    <t>CCl2F2 + CHClF2 (10;11)</t>
  </si>
  <si>
    <t>–41.0</t>
  </si>
  <si>
    <t>R-502</t>
  </si>
  <si>
    <t>R-22/115 (48.8/51.2)</t>
  </si>
  <si>
    <t>CHClF2+ CF3CClF2(10;11)</t>
  </si>
  <si>
    <t>–45.4</t>
  </si>
  <si>
    <t>4 657</t>
  </si>
  <si>
    <t>R-503</t>
  </si>
  <si>
    <t>R-23/13 (40.1/59.9)</t>
  </si>
  <si>
    <t>CHF3+CClF3(10;11)</t>
  </si>
  <si>
    <t>–88.7</t>
  </si>
  <si>
    <t>R-504</t>
  </si>
  <si>
    <t>R-32/115 (48.2/51.8)</t>
  </si>
  <si>
    <t>CH2F2+CClF2CF3 (10;11)</t>
  </si>
  <si>
    <t>–57</t>
  </si>
  <si>
    <t>R-507A</t>
  </si>
  <si>
    <t>R-125/143a (50/50)</t>
  </si>
  <si>
    <t>CF3CHF2CF3CH3 (11)</t>
  </si>
  <si>
    <t>–46.7</t>
  </si>
  <si>
    <t>R-508A</t>
  </si>
  <si>
    <t>R-23/116 (39/61)</t>
  </si>
  <si>
    <t>CHF3+C2F6(11)</t>
  </si>
  <si>
    <t>–86.0</t>
  </si>
  <si>
    <t>R-508B</t>
  </si>
  <si>
    <t>R-23/116 (46/54)</t>
  </si>
  <si>
    <t>CHF3+C2F6 (11)</t>
  </si>
  <si>
    <t>–88.3</t>
  </si>
  <si>
    <t>R-509A</t>
  </si>
  <si>
    <t>-22/218 (44/56)</t>
  </si>
  <si>
    <t>CHClF2+ C3F8 (10;11)</t>
  </si>
  <si>
    <t>–47.0</t>
  </si>
  <si>
    <t>R-134a/1234yf (44/56)</t>
  </si>
  <si>
    <t>CH2FCF3+CF3CF=CH2 (11)</t>
  </si>
  <si>
    <t>–29.05</t>
  </si>
  <si>
    <t>R-718</t>
  </si>
  <si>
    <t>Agua</t>
  </si>
  <si>
    <t>H2O</t>
  </si>
  <si>
    <t>R-744</t>
  </si>
  <si>
    <t>Dióxido de carbono</t>
  </si>
  <si>
    <t>CO2</t>
  </si>
  <si>
    <t>A1/A1</t>
  </si>
  <si>
    <t>R-401A</t>
  </si>
  <si>
    <t>R-22/152a/124 (53/13/34)</t>
  </si>
  <si>
    <t>CHClF2+ CHF2CH3+CF3CHClF (10;11)</t>
  </si>
  <si>
    <t>33.4 a –27.8</t>
  </si>
  <si>
    <t>R-401B</t>
  </si>
  <si>
    <t>R-22/152a/124 (61/11/28)</t>
  </si>
  <si>
    <t>CHClF2+ CHF2CH3 CF3CHClF (10;11)</t>
  </si>
  <si>
    <t>–34.9 a –29.6</t>
  </si>
  <si>
    <t>R-401C</t>
  </si>
  <si>
    <t>R-22/152a/124 (33/15/52)</t>
  </si>
  <si>
    <t>CHClF2+ CHF2CH3+ CF3CHClF (10;11)</t>
  </si>
  <si>
    <t>–28.9 a –23.3</t>
  </si>
  <si>
    <t>R-402A</t>
  </si>
  <si>
    <t>R-125/290/22 (60/2/38)</t>
  </si>
  <si>
    <t>CF3CHF2+ C3H8+ CHClF2 (10;11)</t>
  </si>
  <si>
    <t>–49.2 a –47.0</t>
  </si>
  <si>
    <t>R-402B</t>
  </si>
  <si>
    <t>R-125/290/22 (38/2/60)</t>
  </si>
  <si>
    <t>–47.2 a –44.8</t>
  </si>
  <si>
    <t>R-403A</t>
  </si>
  <si>
    <t>R-290/22/218 (5/75/20)</t>
  </si>
  <si>
    <t>C3H8+CHClF2+ C3F8 (10;11)</t>
  </si>
  <si>
    <t>–47.7 a –44.3</t>
  </si>
  <si>
    <t>0.80</t>
  </si>
  <si>
    <t>R-403B</t>
  </si>
  <si>
    <t>R-290/22/218 (5/56/39)</t>
  </si>
  <si>
    <t>–49.1 a –46.84</t>
  </si>
  <si>
    <t>A1 / A1</t>
  </si>
  <si>
    <t>R-404A</t>
  </si>
  <si>
    <t>R-125/143a/134a (44/52/4)</t>
  </si>
  <si>
    <t>CF3CHF2+ CF3CH3+ CF3CH2F (11)</t>
  </si>
  <si>
    <t>–46.5 a –45.7</t>
  </si>
  <si>
    <t>R-405A</t>
  </si>
  <si>
    <t>R-22/152a/142b/C318 (45/7/5.5/42.5)</t>
  </si>
  <si>
    <t>CHClF2+ CHF2CH3+ CH3CClF2+ C4F8 (10;11)</t>
  </si>
  <si>
    <t>–32.8 a –24.4</t>
  </si>
  <si>
    <t>R-407A</t>
  </si>
  <si>
    <t>R-32/125/134a (20/40/40)</t>
  </si>
  <si>
    <t>CH2F2+ CF3CHF2+ CF3CH2F (11)</t>
  </si>
  <si>
    <t>–45.2 a –38.7</t>
  </si>
  <si>
    <t>R-407B</t>
  </si>
  <si>
    <t>R-32/125/134a (10/70/20)</t>
  </si>
  <si>
    <t>–46.8 a –42.4</t>
  </si>
  <si>
    <t>R-407C</t>
  </si>
  <si>
    <t>R-32/125/134a (23/25/52)</t>
  </si>
  <si>
    <t>–43.8 a –36.7</t>
  </si>
  <si>
    <t>R-407D</t>
  </si>
  <si>
    <t>R-32/125/134a (15/15/70)</t>
  </si>
  <si>
    <t>–39.4 a –32.7</t>
  </si>
  <si>
    <t>R-407E</t>
  </si>
  <si>
    <t>R-32/125/134a (25/15/60)</t>
  </si>
  <si>
    <t>–42.8 a –35.6</t>
  </si>
  <si>
    <t>R-407F</t>
  </si>
  <si>
    <t>R-32/125/134a (30/30/40)</t>
  </si>
  <si>
    <t>–46.1 a –39.7</t>
  </si>
  <si>
    <t>R-407H</t>
  </si>
  <si>
    <t>R-32/125/134a (32.5/15.0/52.5)</t>
  </si>
  <si>
    <t>CH2F2 / CHF2-CF3 / CF3CH2F (11)</t>
  </si>
  <si>
    <t>–44,7 a –37,6</t>
  </si>
  <si>
    <t>R-408A</t>
  </si>
  <si>
    <t>R-125/143a/22 (7/46/47)</t>
  </si>
  <si>
    <t>CF3CHF2+ CF3CH3+ CHClF2 (10;11)</t>
  </si>
  <si>
    <t>44.6 a –44.1</t>
  </si>
  <si>
    <t>R-409A</t>
  </si>
  <si>
    <t>R-22/124/142b (60/25/15)</t>
  </si>
  <si>
    <t>CHClF2+ CF3CHClF+ CH3CClF2 (10;11)</t>
  </si>
  <si>
    <t>–34.7 a –26.3</t>
  </si>
  <si>
    <t>R-409B</t>
  </si>
  <si>
    <t>R-22/124/142b (65/25/10)</t>
  </si>
  <si>
    <t>–35.8 a –28.2</t>
  </si>
  <si>
    <t>R-410A</t>
  </si>
  <si>
    <t>R-32/125 (50/50</t>
  </si>
  <si>
    <t>CH2F2+ CF3CHF2 (11)</t>
  </si>
  <si>
    <t>–51.6 a –51.5</t>
  </si>
  <si>
    <t>R-410B</t>
  </si>
  <si>
    <t>R-32/125 (45/55)</t>
  </si>
  <si>
    <t>–51.5 a –51.4</t>
  </si>
  <si>
    <t>R-22/124/600 (50/47/3)</t>
  </si>
  <si>
    <t>CHClF2+ CF3CHClF+ C4H10 (10;11)</t>
  </si>
  <si>
    <t>X</t>
  </si>
  <si>
    <t>–34.1</t>
  </si>
  <si>
    <t>R-125/143a /290/22 (42/6/2/50)</t>
  </si>
  <si>
    <t>CF3CHF2+ CF3CH3+ C3H8+CHClF2 (10;11)</t>
  </si>
  <si>
    <t>–45.6</t>
  </si>
  <si>
    <t>R-414A</t>
  </si>
  <si>
    <t>R-22/124/600a/142b (51.0/28.5/4.0/16.5)</t>
  </si>
  <si>
    <t>CHClF2+CF3CHClF+CH(CH3)3+CH3CClF2 (10;11)</t>
  </si>
  <si>
    <t>–33.2 a –24.7</t>
  </si>
  <si>
    <t>R-414B</t>
  </si>
  <si>
    <t>R-22/124/600a/142b (50.0/39.0/1.5/9.5)</t>
  </si>
  <si>
    <t>R-416A</t>
  </si>
  <si>
    <t>R-134a/124/600 (59.0/39.5/1.5)</t>
  </si>
  <si>
    <t>CF3CH2F+ CF3CHClF+ C4H10 (10;11)</t>
  </si>
  <si>
    <t>–23.9 a –22.1</t>
  </si>
  <si>
    <t>R-417A</t>
  </si>
  <si>
    <t>R-125/134a/600 (46.6/50.0/3.4)</t>
  </si>
  <si>
    <t>CF3CHF2+ CF3CH2F+ C4H10 (11)</t>
  </si>
  <si>
    <t>–38.0 a –32.9</t>
  </si>
  <si>
    <t>A/A1</t>
  </si>
  <si>
    <t>R-417B</t>
  </si>
  <si>
    <t>R-125/134a/600 (79.0/18.3/2,7)</t>
  </si>
  <si>
    <t>–44,9 a –41,5</t>
  </si>
  <si>
    <t>R-417C</t>
  </si>
  <si>
    <t>R-125/134a/600 (19.5/78.8/1.7)</t>
  </si>
  <si>
    <t>R-119A</t>
  </si>
  <si>
    <t>R-125/290/218 (86/5/9)</t>
  </si>
  <si>
    <t>CF3CHF2+ C3H8+ C3F8 (11)</t>
  </si>
  <si>
    <t>–54</t>
  </si>
  <si>
    <t>R-420A</t>
  </si>
  <si>
    <t>R-134a/142b (88.0/12.0)</t>
  </si>
  <si>
    <t>CF3CH2F+CClF2CH3 (10;11)</t>
  </si>
  <si>
    <t>R-421A</t>
  </si>
  <si>
    <t>R-125/134a (58.0/42.0)</t>
  </si>
  <si>
    <t>CF3CHF2+CF3CH2F (11)</t>
  </si>
  <si>
    <t>R-421B</t>
  </si>
  <si>
    <t>R-125/134a (58/42)</t>
  </si>
  <si>
    <t>–45.7 a –42.6</t>
  </si>
  <si>
    <t>R-422A</t>
  </si>
  <si>
    <t>R-125/134a/600a (85.1/11.5/3.4)</t>
  </si>
  <si>
    <t>CF3CHF+CF3CH2F+CH(CH3)3 (11)</t>
  </si>
  <si>
    <t>–46.5 a –44.1</t>
  </si>
  <si>
    <t>R-422B</t>
  </si>
  <si>
    <t>R-125/134a/600a (55/42/3)</t>
  </si>
  <si>
    <t>CF3CHF2+CF3CH2F+CH(CH3)3 (11)</t>
  </si>
  <si>
    <t>–40.5 a –35.6</t>
  </si>
  <si>
    <t>R-422C</t>
  </si>
  <si>
    <t>R-125/134a/600a (82/15/3)</t>
  </si>
  <si>
    <t>–45.3 a –42.3</t>
  </si>
  <si>
    <t>A1/A</t>
  </si>
  <si>
    <t>R-125/134a/600a (65.1/31.5/3.4)</t>
  </si>
  <si>
    <t>CF3CHF2+CF3CH2F+CH(CH3)3(11)</t>
  </si>
  <si>
    <t>–43.2 a –38.4</t>
  </si>
  <si>
    <t>R-422E</t>
  </si>
  <si>
    <t>R-125/134a/600a (58.0/39.3/2.7)</t>
  </si>
  <si>
    <t>–41.8 a –36.4</t>
  </si>
  <si>
    <t>R-423A</t>
  </si>
  <si>
    <t>R-134a/227ea (52.5/47.5)</t>
  </si>
  <si>
    <t>CF3CH2F+ CF3CHFCF3 (11)</t>
  </si>
  <si>
    <t>–24.2 a –23.5</t>
  </si>
  <si>
    <t>R-424A</t>
  </si>
  <si>
    <t>R-125/134a/600a/600/601a (50,5/47.0/0,9/1.0/0,6)</t>
  </si>
  <si>
    <t>CHF2CF3+CH2FCF3+C4H10 +C4H10+C5H12 (11)</t>
  </si>
  <si>
    <t>–39,1 a –33,3</t>
  </si>
  <si>
    <t>R-425A</t>
  </si>
  <si>
    <t>R-32/134a/227ea (18.5/69.5/12.0)</t>
  </si>
  <si>
    <t>CH2F2+CF3CH2F+ CF3CHFCF3 (11)</t>
  </si>
  <si>
    <t>–38.1 a –31.3</t>
  </si>
  <si>
    <t>R-426A</t>
  </si>
  <si>
    <t>R-125/134a/600/601a (5,1/93.0/1,3/0,6)</t>
  </si>
  <si>
    <t>CHF2CF3+ CH2FCF3+ C4H10+C5H12 (11)</t>
  </si>
  <si>
    <t>–28,5 a –26.7</t>
  </si>
  <si>
    <t>R-427</t>
  </si>
  <si>
    <t>R-32/ R-125/R-143a /R-134a (4,99/7,51/2,57/84,93)</t>
  </si>
  <si>
    <t>CH2F2+ CF3CHF2+CF3CH3+ CF3CH2F (11)</t>
  </si>
  <si>
    <t>–33,09 a –28,62</t>
  </si>
  <si>
    <t>–</t>
  </si>
  <si>
    <t>R-427A</t>
  </si>
  <si>
    <t>R-32/125/143a/134a (15/25/10/50)</t>
  </si>
  <si>
    <t>CH2F2+CF3CHF2+CF3 CH3+CF3CH2F (11)</t>
  </si>
  <si>
    <t>–43,0 a –36.3</t>
  </si>
  <si>
    <t>R-428A</t>
  </si>
  <si>
    <t>R-125/143a/290/600a (77,5/20.0/0.6/1,9)</t>
  </si>
  <si>
    <t>CHF2CF3+CH3CF3+ C3H8+C4H10 (11)</t>
  </si>
  <si>
    <t>–48,3 a –47,5</t>
  </si>
  <si>
    <t>R-434A</t>
  </si>
  <si>
    <t>R-125/143a/134a/600a (63,2/18.0/16.0/2,8)</t>
  </si>
  <si>
    <t>CHF2CF3+CH3CF3+CH2FCF3+C4H10 (11)</t>
  </si>
  <si>
    <t>–45,0 a –42,3</t>
  </si>
  <si>
    <t>R-437A</t>
  </si>
  <si>
    <t>R-125/134.ª/600/601 (19,5/78,5/1,40.6)</t>
  </si>
  <si>
    <t>HF2CF3+CH2FCF3+CH(CH3)3+ CH3CH2CH2+CH2CH3 (11)</t>
  </si>
  <si>
    <t>–32,9 a –29.2</t>
  </si>
  <si>
    <t>R-125/218/134a (11/4/85)</t>
  </si>
  <si>
    <t>CHF2CF3+C3F8+CF3CH2F (11)</t>
  </si>
  <si>
    <t>–29.61 a –27.64</t>
  </si>
  <si>
    <t>R-438A</t>
  </si>
  <si>
    <t>R-32/125/134a/600/601a (8.5/45.0/44.2/1.7/0.6)</t>
  </si>
  <si>
    <t>CH2F2+CHF2CF3+CH2FCF3++CF3CH2F+C4H10+C5H12+CH3 CH2CH2CH2CH3 (11)</t>
  </si>
  <si>
    <t>–43.0 a –36.4</t>
  </si>
  <si>
    <t>R-453A</t>
  </si>
  <si>
    <t>R-32/125/134a/227ea/600/601 (20.0/20.0/53.8/5.0/0.6/0.6</t>
  </si>
  <si>
    <t>CH2F2+ CHF2F3+CH2FCF3+CF3CHFCF3+CH3(CH2)2CH3+(CH3)2CH-CH2-CH3 (11)</t>
  </si>
  <si>
    <t>–44.5 a –42.5</t>
  </si>
  <si>
    <t>-42,52 a -34,98</t>
  </si>
  <si>
    <t>R-442A</t>
  </si>
  <si>
    <t>R-32/125/134a/152a/227a (31/31/30/3/5)</t>
  </si>
  <si>
    <t>CH2F2+CHF2CF3+CH2FCF3+CH 3CHF2+CF3CHFCF3 (11)</t>
  </si>
  <si>
    <t>–52.7 a –46.5</t>
  </si>
  <si>
    <t>R-448A</t>
  </si>
  <si>
    <t>R-32/125/1234yf/134a/1234z e(E) 26/26/20/21/7</t>
  </si>
  <si>
    <t>CH2F2+CF3CHF2+CH2CFCF3+ CF3CH2F+CHFCHCF3 (11)</t>
  </si>
  <si>
    <t>–45.9 a –39.8</t>
  </si>
  <si>
    <t>R-449A</t>
  </si>
  <si>
    <t>R-32/125/1234yf/134a (24.3/24.7/25.3/25.7)</t>
  </si>
  <si>
    <t>CF2F2+CF3CHF2+CF3CFCH2+ CF3CH2F (11)</t>
  </si>
  <si>
    <t>–46.0 a –39.9</t>
  </si>
  <si>
    <t>R-450A</t>
  </si>
  <si>
    <t>R-134a/1234ze(E) (42/58)</t>
  </si>
  <si>
    <t>CF3CH2F+CF3CH=CHF (11)</t>
  </si>
  <si>
    <t>–23.4 a –22.8</t>
  </si>
  <si>
    <t>R-452A</t>
  </si>
  <si>
    <t>R-32/125/1234yf (11/59/30)</t>
  </si>
  <si>
    <t>CH2F2+CF3CHF2+CF3CFCH2 (11)</t>
  </si>
  <si>
    <t>0.423</t>
  </si>
  <si>
    <t>–47.0 a –43.2</t>
  </si>
  <si>
    <t>R-134a/125/32/143a (84,93/7,51/4,99/2,57)</t>
  </si>
  <si>
    <t>CF3CH2F+CF3CHF2+CH2F2+CF3CH3 (11)</t>
  </si>
  <si>
    <t>R-464A</t>
  </si>
  <si>
    <t>R-32/125/1234ze(E)/227ea (27/27/40/6)</t>
  </si>
  <si>
    <t>CH2F2+CHF2CF3+CHFCHF3+CF3CHFCF3 (11)</t>
  </si>
  <si>
    <t>–46,5 a –36,9</t>
  </si>
  <si>
    <t>R-744/32/125/134a/1234ze (E)/227ea (11/11/11/4/56/7)</t>
  </si>
  <si>
    <t>CO2+CH2F2+CHF2CF3+CH2FCF 3+CHFCHCF3+CF3CHFCF3 (11)</t>
  </si>
  <si>
    <t>–62,9 a –31,7</t>
  </si>
  <si>
    <t>R-744/32/125/134a/1234ze (E)/227ea (10/17/19/7/44/3)</t>
  </si>
  <si>
    <t>–62,7 a –35,6</t>
  </si>
  <si>
    <t>R-125/R-143a/R-134a/R-600a (38/10/49,2/2,8)</t>
  </si>
  <si>
    <t>R-515B</t>
  </si>
  <si>
    <t>CF3CF=CHF / CF3CHFCF3</t>
  </si>
  <si>
    <t>–18.92</t>
  </si>
  <si>
    <t>A2L</t>
  </si>
  <si>
    <t>R-32</t>
  </si>
  <si>
    <t>Difluormetano</t>
  </si>
  <si>
    <t>CH2F2 (11)</t>
  </si>
  <si>
    <t>–52</t>
  </si>
  <si>
    <t>R-143a</t>
  </si>
  <si>
    <t>1,1,1-Trifluoretano</t>
  </si>
  <si>
    <t>CF3CH3 (11)</t>
  </si>
  <si>
    <t>–47</t>
  </si>
  <si>
    <t>R-1234yf</t>
  </si>
  <si>
    <t>2,3,3,3Tetrafluorpropeno</t>
  </si>
  <si>
    <t>CF3CF=CH2</t>
  </si>
  <si>
    <t>0.289</t>
  </si>
  <si>
    <t>Trans 1,3,3,3 Tetrafluorpropeno</t>
  </si>
  <si>
    <t>CF3CH=CHF</t>
  </si>
  <si>
    <t>–19</t>
  </si>
  <si>
    <t>0.303</t>
  </si>
  <si>
    <t>R-444A</t>
  </si>
  <si>
    <t>R-32/152A/1234ze(E) 12/5/83</t>
  </si>
  <si>
    <t>CH2F2+CH3CHF2+ CF3CH=CHF</t>
  </si>
  <si>
    <t>–34.3 a –24.3</t>
  </si>
  <si>
    <t>0.324</t>
  </si>
  <si>
    <t>R-444B</t>
  </si>
  <si>
    <t>R-32/152A/1234ze (E) (41,5/10/48,5)</t>
  </si>
  <si>
    <t>CH2F2+CH3CHF2+ CF3CH=CHF(11)</t>
  </si>
  <si>
    <t>–44.6 a –34.9</t>
  </si>
  <si>
    <t>R-445A</t>
  </si>
  <si>
    <t>R-744/134a/1234ze (E) (6/9/85)</t>
  </si>
  <si>
    <t>CO2+CF3CH2F+ CF3CH=CHF</t>
  </si>
  <si>
    <t>–50,3 a –23,5</t>
  </si>
  <si>
    <t>R-446A</t>
  </si>
  <si>
    <t>R-32/1234ze (e)/600 68/29/3</t>
  </si>
  <si>
    <t>CH2F2+CF3CH=CHF+C4H10 (11)</t>
  </si>
  <si>
    <t>–49,4 a –44,0</t>
  </si>
  <si>
    <t>R-447A</t>
  </si>
  <si>
    <t>R-32/125/1234ze€ (68/3,5/28,5)</t>
  </si>
  <si>
    <t>CH2F2+CF3CHF2+ CF3CH=CHF (11)</t>
  </si>
  <si>
    <t>–49,3 a –44,2</t>
  </si>
  <si>
    <t>R-451A</t>
  </si>
  <si>
    <t>R-1234yf/134a (89,8/10,2)</t>
  </si>
  <si>
    <t>CF3CF=CH2+ CF3CH2F</t>
  </si>
  <si>
    <t>–30,8 a –30,5</t>
  </si>
  <si>
    <t>R-451B</t>
  </si>
  <si>
    <t>R-1234yf/134a (88,8/11,2)</t>
  </si>
  <si>
    <t>CF3CF=CH2+ CF3CH2F (11)</t>
  </si>
  <si>
    <t>–31,0 a –30,6</t>
  </si>
  <si>
    <t>R-452B</t>
  </si>
  <si>
    <t>R-32/125/1234yf (67.0/7.0/26.0)</t>
  </si>
  <si>
    <t>–51,0 a –50,3</t>
  </si>
  <si>
    <t>0.310</t>
  </si>
  <si>
    <t>R-454A</t>
  </si>
  <si>
    <t>R-32/1234yf (35.0/65.0)</t>
  </si>
  <si>
    <t>CH2F2+CF3CFCH2 (11)</t>
  </si>
  <si>
    <t>–48,4 a –41,6</t>
  </si>
  <si>
    <t>0.278</t>
  </si>
  <si>
    <t>R-454B</t>
  </si>
  <si>
    <t>R-32/1234yf (68.9/31.1)</t>
  </si>
  <si>
    <t>–50,9 a –50,0</t>
  </si>
  <si>
    <t>R-454C</t>
  </si>
  <si>
    <t>R-32/1234yf (21.5/78.5)</t>
  </si>
  <si>
    <t>–46,0 a –37,8</t>
  </si>
  <si>
    <t>R-455A</t>
  </si>
  <si>
    <t>R-744/R-32/R-1234yf (3.0/21.5 /75.5)</t>
  </si>
  <si>
    <t>CO2+CH2F2+CF3CF=CH2 (11)</t>
  </si>
  <si>
    <t>–51,6 a –39,1</t>
  </si>
  <si>
    <t>A2</t>
  </si>
  <si>
    <t>R-141b</t>
  </si>
  <si>
    <t>1,1-Dicloro-1-fluoretano</t>
  </si>
  <si>
    <t>CCl2FCH3 (10;11)</t>
  </si>
  <si>
    <t>R-142b</t>
  </si>
  <si>
    <t>1-Cloro-1,1-difluoretano</t>
  </si>
  <si>
    <t>CClF2CH3 (10;11)</t>
  </si>
  <si>
    <t>–10</t>
  </si>
  <si>
    <t>R-152a</t>
  </si>
  <si>
    <t>1,1-Difluoretano</t>
  </si>
  <si>
    <t>CHF2CH3</t>
  </si>
  <si>
    <t>–25</t>
  </si>
  <si>
    <t>R-160</t>
  </si>
  <si>
    <t>Cloruro de etilo</t>
  </si>
  <si>
    <t>CH3CH2Cl</t>
  </si>
  <si>
    <t>R-512A</t>
  </si>
  <si>
    <t>R-134a/152a (5/95)</t>
  </si>
  <si>
    <t>CH3CH2F+CHF2CH3</t>
  </si>
  <si>
    <t>–24</t>
  </si>
  <si>
    <t>A1/A2</t>
  </si>
  <si>
    <t>R-406A</t>
  </si>
  <si>
    <t>R-22/600a/142b (55/4/41)</t>
  </si>
  <si>
    <t>CHClF2+ CH(CH3)3+ CClF2CH3 (10;11)</t>
  </si>
  <si>
    <t>–32,7 a –23,5</t>
  </si>
  <si>
    <t>R-411A</t>
  </si>
  <si>
    <t>R-1270/22/152a (1,5/87,5/11,0)</t>
  </si>
  <si>
    <t>C3H6+CHClF2+ CHF2CH3 (10;11)</t>
  </si>
  <si>
    <t>–39,6 a –37,1</t>
  </si>
  <si>
    <t>R-411B</t>
  </si>
  <si>
    <t>R-1270/22/152a (3/94/3)</t>
  </si>
  <si>
    <t>–41,6 a –40,2</t>
  </si>
  <si>
    <t>R-412A</t>
  </si>
  <si>
    <t>R-22/218/142b (70/5/25)</t>
  </si>
  <si>
    <t>CHClF2+C3F8+CCIF2CH3 (10;11)</t>
  </si>
  <si>
    <t>–36,5 a –28,9</t>
  </si>
  <si>
    <t>R-413A</t>
  </si>
  <si>
    <t>R-218/134a/600a..(9/88/3)</t>
  </si>
  <si>
    <t>C3F8+ CF3CH2F+ CH(CH3)3 (11)</t>
  </si>
  <si>
    <t>–29,4 a –27,4</t>
  </si>
  <si>
    <t>R-415A</t>
  </si>
  <si>
    <t>R-22/152a (82/18)</t>
  </si>
  <si>
    <t>CHClF2+CHF2CH3 (10;11)</t>
  </si>
  <si>
    <t>–37,5 a –34,7</t>
  </si>
  <si>
    <t>R-415B</t>
  </si>
  <si>
    <t>R-22/152a.(25/75)</t>
  </si>
  <si>
    <t>–23,4 a –21,8</t>
  </si>
  <si>
    <t>R-418A</t>
  </si>
  <si>
    <t>R-290/22/152a 81,5/96,0/2,5)</t>
  </si>
  <si>
    <t>C3H8+CHClF2+CHF2CH3 (10;11)</t>
  </si>
  <si>
    <t>–41,7 a –40,0</t>
  </si>
  <si>
    <t>R-419A</t>
  </si>
  <si>
    <t>R-125/134a/E170 (77/19/4)</t>
  </si>
  <si>
    <t>CF3CHF2+CF3CH2F+CH3OCH3 (11)</t>
  </si>
  <si>
    <t>–42,6 a –35,9</t>
  </si>
  <si>
    <t>R-419B</t>
  </si>
  <si>
    <t>R-125/134a/E170 (48,5/48,0/3,5)</t>
  </si>
  <si>
    <t>–37,4 a –31,5</t>
  </si>
  <si>
    <t>R-439A</t>
  </si>
  <si>
    <t>R-32/125/600a (50/47/3)</t>
  </si>
  <si>
    <t>CH2F2+CF3CHF2+CH(CH3)3 (11)</t>
  </si>
  <si>
    <t>–52,0 a –51,8</t>
  </si>
  <si>
    <t>R-440A</t>
  </si>
  <si>
    <t>R-290/134a/152a (0,6/1,6/97,8)</t>
  </si>
  <si>
    <t>C3H8+CF3CH2F+CHF2CH3</t>
  </si>
  <si>
    <t>R-125/134a/152a/E170.(67/15/15/3)</t>
  </si>
  <si>
    <t>CF3CHF2+CF3CH2F+CHF2CH3+ CH3OCH3</t>
  </si>
  <si>
    <t>–38,1 a –37,8</t>
  </si>
  <si>
    <t>B1</t>
  </si>
  <si>
    <t>R-21</t>
  </si>
  <si>
    <t>Diclorofluormetano</t>
  </si>
  <si>
    <t>CHCl2F (10)</t>
  </si>
  <si>
    <t>R-123</t>
  </si>
  <si>
    <t>2,2-Dicloro-1,1,1-trifluoretano</t>
  </si>
  <si>
    <t>CF3CHCl2 (10)</t>
  </si>
  <si>
    <t>R-245fa</t>
  </si>
  <si>
    <t>1,1,1,3,3 Pentafluor propano</t>
  </si>
  <si>
    <t>CF3CH2CHF2 (11)</t>
  </si>
  <si>
    <t>R-764</t>
  </si>
  <si>
    <t>Dióxido de azufre</t>
  </si>
  <si>
    <t>SO2</t>
  </si>
  <si>
    <t>0,0002 6</t>
  </si>
  <si>
    <t>B2L</t>
  </si>
  <si>
    <t>R-717</t>
  </si>
  <si>
    <t>Amoníaco</t>
  </si>
  <si>
    <t>NH3</t>
  </si>
  <si>
    <t>–33</t>
  </si>
  <si>
    <t>B2</t>
  </si>
  <si>
    <t>R-30</t>
  </si>
  <si>
    <t>Diclorometano (cloruro de etileno)</t>
  </si>
  <si>
    <t>CH2Cl2 (10)</t>
  </si>
  <si>
    <t>R-40</t>
  </si>
  <si>
    <t>Cloruro de metilo</t>
  </si>
  <si>
    <t>CH3Cl (10)</t>
  </si>
  <si>
    <t>R-611</t>
  </si>
  <si>
    <t>Formiato de metilo</t>
  </si>
  <si>
    <t>C2H4O2</t>
  </si>
  <si>
    <t>R-1130</t>
  </si>
  <si>
    <t>1,2-Dicloroetileno</t>
  </si>
  <si>
    <t>CHCl = CHCl</t>
  </si>
  <si>
    <t>A3</t>
  </si>
  <si>
    <t>R-50</t>
  </si>
  <si>
    <t>Metano</t>
  </si>
  <si>
    <t>CH4</t>
  </si>
  <si>
    <t>–161</t>
  </si>
  <si>
    <t>R-170</t>
  </si>
  <si>
    <t>Etano</t>
  </si>
  <si>
    <t>C2H6</t>
  </si>
  <si>
    <t>–89</t>
  </si>
  <si>
    <t>R-290</t>
  </si>
  <si>
    <t>Propano</t>
  </si>
  <si>
    <t>C3H8</t>
  </si>
  <si>
    <t>–42</t>
  </si>
  <si>
    <t>R-600</t>
  </si>
  <si>
    <t>Butano</t>
  </si>
  <si>
    <t>C4H10</t>
  </si>
  <si>
    <t>R-600a</t>
  </si>
  <si>
    <t>2 Metilpropano (Isobutano)</t>
  </si>
  <si>
    <t>CH(CH3)3</t>
  </si>
  <si>
    <t>R-601</t>
  </si>
  <si>
    <t>Pentano</t>
  </si>
  <si>
    <t>C5H10</t>
  </si>
  <si>
    <t>R-601a</t>
  </si>
  <si>
    <t>2 Metilbutano (Isopentano)</t>
  </si>
  <si>
    <t>(CH3)2CHCH2CH3</t>
  </si>
  <si>
    <t>R-1150</t>
  </si>
  <si>
    <t>Etileno</t>
  </si>
  <si>
    <t>CH2 = CH2</t>
  </si>
  <si>
    <t>–104</t>
  </si>
  <si>
    <t>R-1270</t>
  </si>
  <si>
    <t>Propileno</t>
  </si>
  <si>
    <t>CH3CH=CH2</t>
  </si>
  <si>
    <t>–48</t>
  </si>
  <si>
    <t>R-E170</t>
  </si>
  <si>
    <t>Dimetileter</t>
  </si>
  <si>
    <t>CH3OCH3</t>
  </si>
  <si>
    <t>R-510A</t>
  </si>
  <si>
    <t>R-E170/600a (88/12)</t>
  </si>
  <si>
    <t>C2H6O+CH(CH3)3</t>
  </si>
  <si>
    <t>–25,1</t>
  </si>
  <si>
    <t>R-511A</t>
  </si>
  <si>
    <t>R-290/E170 (95/5)</t>
  </si>
  <si>
    <t>CH3H8+C2H6O</t>
  </si>
  <si>
    <t>A3/A3</t>
  </si>
  <si>
    <t>R-429A</t>
  </si>
  <si>
    <t>R-E170/152a/600a (60/10/30)</t>
  </si>
  <si>
    <t>C2H6O+CHF2CH3+CH(CH3)3</t>
  </si>
  <si>
    <t>–26,0 a –25,6</t>
  </si>
  <si>
    <t>R-430A</t>
  </si>
  <si>
    <t>R-152a/600a (76/24)</t>
  </si>
  <si>
    <t>CHF2CH3+CH(CH3)3</t>
  </si>
  <si>
    <t>–27,6 a –27,6</t>
  </si>
  <si>
    <t>R-431A</t>
  </si>
  <si>
    <t>R-290/152a.(71/29)</t>
  </si>
  <si>
    <t>CH3H8+ CHF2CH3</t>
  </si>
  <si>
    <t>–43,1 a –43,1</t>
  </si>
  <si>
    <t>R-432A</t>
  </si>
  <si>
    <t>R-1270/E170.(80/20)</t>
  </si>
  <si>
    <t>C3H6+C2H6O</t>
  </si>
  <si>
    <t>–46,6 a –45,6</t>
  </si>
  <si>
    <t>R-333A</t>
  </si>
  <si>
    <t>R-1270/290.(30/70)</t>
  </si>
  <si>
    <t>C3H6+ CH3H8</t>
  </si>
  <si>
    <t>–44,6 a –44,2</t>
  </si>
  <si>
    <t>R-433C</t>
  </si>
  <si>
    <t>R-1270/290 (25/75)</t>
  </si>
  <si>
    <t>–44,3 a –43,9</t>
  </si>
  <si>
    <t>R-435A</t>
  </si>
  <si>
    <t>R-E170/152a (80/20)</t>
  </si>
  <si>
    <t>C2H6O+C2H4F2</t>
  </si>
  <si>
    <t>–26,1 a –25,9</t>
  </si>
  <si>
    <t>R-436A</t>
  </si>
  <si>
    <t>R-290/600a (56/44)</t>
  </si>
  <si>
    <t>CH3H8+CH(CH3)3</t>
  </si>
  <si>
    <t>–34,3 a –26,2</t>
  </si>
  <si>
    <t>R-436B</t>
  </si>
  <si>
    <t>R-290/600a (52/48)</t>
  </si>
  <si>
    <t>–33,4 a –25,0</t>
  </si>
  <si>
    <t>R-441A</t>
  </si>
  <si>
    <t>R-170/290/600a/600 (3,1/54,8/6,0/36,1)</t>
  </si>
  <si>
    <t>C2H6+C3H8+CH(CH3)3+C4H10</t>
  </si>
  <si>
    <t>–41,9 a –20,4</t>
  </si>
  <si>
    <t>R-443A</t>
  </si>
  <si>
    <t>R-1270/290/600a (55/40/5)</t>
  </si>
  <si>
    <t>CH3H6+C3H8+CH(CH3)3</t>
  </si>
  <si>
    <t>–44,8 a –41,2</t>
  </si>
  <si>
    <t>R32/1270/E170 (21/75/4)</t>
  </si>
  <si>
    <t>CH2F2+CH3H6+C2H6O</t>
  </si>
  <si>
    <t>–62,16 a –50,23</t>
  </si>
  <si>
    <t>–32.7 a –29.2</t>
  </si>
  <si>
    <t>–24.9 a –24.2</t>
  </si>
  <si>
    <t>–40.8 a –35.5</t>
  </si>
  <si>
    <t>CF3-CHF2+CF3-CH3+CF3-CH2F+CH(CH3)3</t>
  </si>
  <si>
    <t>Clasificación de Seguridad L</t>
  </si>
  <si>
    <t>Categoría inflamabilida o toxicidad</t>
  </si>
  <si>
    <t>Denominación industrial</t>
  </si>
  <si>
    <t>Nombre y/o composición</t>
  </si>
  <si>
    <t>Fórmula Química</t>
  </si>
  <si>
    <t>Masa molecular  (kg/kmol)</t>
  </si>
  <si>
    <t>Densidad de vapor a 25ºC y a 101,3 kPa (kg/m3)</t>
  </si>
  <si>
    <t>–25,5 a –24,3</t>
  </si>
  <si>
    <t>R-1234ze / R227ea (91,1 / 8,9)</t>
  </si>
  <si>
    <t>–39,96 a -34.83</t>
  </si>
  <si>
    <t>Límite práctico (kg/m3)</t>
  </si>
  <si>
    <t>Punto de ebullición a 101,3 kPa (º</t>
  </si>
  <si>
    <t>ATEL/ODL (kg/m3)</t>
  </si>
  <si>
    <t>Temperatura de autoignición (ºC)</t>
  </si>
  <si>
    <t>Límite inferior de inflamabilidad (kg/m3)</t>
  </si>
  <si>
    <t>PCA (kg CO2/kg refrigerante)</t>
  </si>
  <si>
    <t>PAO (Potencial de Agotamiento de Ozono)</t>
  </si>
  <si>
    <t>Clasificación según el REP</t>
  </si>
  <si>
    <t>Refrigerante almacenado</t>
  </si>
  <si>
    <t>Capacidad de la botella de almacenamiento (kg)</t>
  </si>
  <si>
    <t>R-1*</t>
  </si>
  <si>
    <t>R-1**</t>
  </si>
  <si>
    <t>R-422D</t>
  </si>
  <si>
    <t>R-1***</t>
  </si>
  <si>
    <t>R-1****</t>
  </si>
  <si>
    <t>R-1*****</t>
  </si>
  <si>
    <t>R-1******</t>
  </si>
  <si>
    <t>R-1*******</t>
  </si>
  <si>
    <t>R-1********</t>
  </si>
  <si>
    <t>R-1*********</t>
  </si>
  <si>
    <t>R-1234ze(E)</t>
  </si>
  <si>
    <t>R-513A</t>
  </si>
  <si>
    <t xml:space="preserve">Dimensiones local de almacenamiento </t>
  </si>
  <si>
    <t>Largo (m)</t>
  </si>
  <si>
    <t>Ancho (m)</t>
  </si>
  <si>
    <t>Alto (m)</t>
  </si>
  <si>
    <t>¿Requiere detector?</t>
  </si>
  <si>
    <t>Almacenamiento de Refrigerantes según la IF-13 del RSIF</t>
  </si>
  <si>
    <t xml:space="preserve"> - Emplazamiento específico
 - Emplazamiento vallado
 - Emplazamiento ventilado
 - Emplazamiento prohibido en sótano</t>
  </si>
  <si>
    <t>Requisitos del almacenamiento</t>
  </si>
  <si>
    <t>Si un mismo gas aparece varias veces en la lista, y para cada cantidad requiere detector, aparece repetido en el recuadro 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</si>
</sst>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rgb="FFFFC000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4" borderId="5" xfId="0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4" borderId="8" xfId="0" applyFill="1" applyBorder="1"/>
    <xf numFmtId="0" fontId="1" fillId="4" borderId="0" xfId="0" applyFont="1" applyFill="1"/>
    <xf numFmtId="0" fontId="1" fillId="4" borderId="9" xfId="0" applyFont="1" applyFill="1" applyBorder="1"/>
    <xf numFmtId="0" fontId="0" fillId="4" borderId="8" xfId="0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0" fillId="4" borderId="10" xfId="0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ill>
        <gradientFill degree="90">
          <stop position="0">
            <color theme="0" tint="-0.1490218817712943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5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5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376902</xdr:colOff>
      <xdr:row>0</xdr:row>
      <xdr:rowOff>210778</xdr:rowOff>
    </xdr:from>
    <xdr:to>
      <xdr:col>14</xdr:col>
      <xdr:colOff>535621</xdr:colOff>
      <xdr:row>6</xdr:row>
      <xdr:rowOff>164731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E5511F-3C18-4F59-9612-48FACB3D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0676" y="210778"/>
          <a:ext cx="2739687" cy="1686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163454</xdr:colOff>
      <xdr:row>0</xdr:row>
      <xdr:rowOff>179849</xdr:rowOff>
    </xdr:from>
    <xdr:to>
      <xdr:col>10</xdr:col>
      <xdr:colOff>3444</xdr:colOff>
      <xdr:row>6</xdr:row>
      <xdr:rowOff>135149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CD74278F-4F30-6DBF-C5B0-C7685D05BA2B}"/>
            </a:ext>
          </a:extLst>
        </xdr:cNvPr>
        <xdr:cNvSpPr>
          <a:spLocks noChangeAspect="1"/>
        </xdr:cNvSpPr>
      </xdr:nvSpPr>
      <xdr:spPr>
        <a:xfrm>
          <a:off x="14186712" y="179849"/>
          <a:ext cx="2740506" cy="168823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2400">
              <a:latin typeface="Arial" panose="020B0604020202020204" pitchFamily="34" charset="0"/>
              <a:cs typeface="Arial" panose="020B0604020202020204" pitchFamily="34" charset="0"/>
            </a:rPr>
            <a:t>Logo</a:t>
          </a:r>
          <a:r>
            <a:rPr lang="es-ES" sz="2400" baseline="0">
              <a:latin typeface="Arial" panose="020B0604020202020204" pitchFamily="34" charset="0"/>
              <a:cs typeface="Arial" panose="020B0604020202020204" pitchFamily="34" charset="0"/>
            </a:rPr>
            <a:t> asociación</a:t>
          </a:r>
          <a:endParaRPr lang="es-ES" sz="2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4:R49"/>
  <sheetViews>
    <sheetView showGridLines="0" tabSelected="1" zoomScale="62" zoomScaleNormal="62" workbookViewId="0">
      <selection activeCell="K18" sqref="K18"/>
    </sheetView>
  </sheetViews>
  <sheetFormatPr baseColWidth="10" defaultColWidth="8.85546875" defaultRowHeight="25.5" x14ac:dyDescent="0.35"/>
  <cols>
    <col min="3" max="3" width="34.5703125" style="4" customWidth="1"/>
    <col min="4" max="4" width="46.28515625" style="4" customWidth="1"/>
    <col min="5" max="5" width="52.5703125" style="4" customWidth="1"/>
    <col min="6" max="6" width="24" style="4" bestFit="1" customWidth="1"/>
    <col min="7" max="7" width="8.85546875" style="4"/>
    <col min="8" max="8" width="20.28515625" style="4" customWidth="1"/>
    <col min="9" max="9" width="23" style="4" customWidth="1"/>
    <col min="10" max="10" width="19.28515625" style="4" customWidth="1"/>
    <col min="11" max="11" width="8.85546875" style="4" customWidth="1"/>
    <col min="12" max="12" width="10.28515625" style="4" customWidth="1"/>
    <col min="13" max="13" width="6.42578125" style="4" customWidth="1"/>
    <col min="14" max="14" width="12" style="4" customWidth="1"/>
    <col min="15" max="15" width="8.85546875" style="4"/>
    <col min="17" max="17" width="8.85546875" hidden="1" customWidth="1"/>
    <col min="18" max="18" width="11.85546875" hidden="1" customWidth="1"/>
  </cols>
  <sheetData>
    <row r="4" spans="2:18" ht="21.6" customHeight="1" x14ac:dyDescent="0.35"/>
    <row r="5" spans="2:18" ht="21.6" customHeight="1" x14ac:dyDescent="0.35"/>
    <row r="6" spans="2:18" ht="21.6" customHeight="1" x14ac:dyDescent="0.35"/>
    <row r="8" spans="2:18" ht="14.45" customHeight="1" thickBot="1" x14ac:dyDescent="0.4"/>
    <row r="9" spans="2:18" ht="14.45" customHeight="1" x14ac:dyDescent="0.3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2:18" ht="14.45" customHeight="1" x14ac:dyDescent="0.35">
      <c r="B10" s="10"/>
      <c r="C10" s="11"/>
      <c r="D10" s="32" t="s">
        <v>642</v>
      </c>
      <c r="E10" s="32"/>
      <c r="F10" s="32"/>
      <c r="G10" s="32"/>
      <c r="H10" s="32"/>
      <c r="I10" s="32"/>
      <c r="J10" s="32"/>
      <c r="K10" s="11"/>
      <c r="L10" s="11"/>
      <c r="M10" s="11"/>
      <c r="N10" s="11"/>
      <c r="O10" s="12"/>
    </row>
    <row r="11" spans="2:18" ht="14.45" customHeight="1" x14ac:dyDescent="0.35">
      <c r="B11" s="10"/>
      <c r="C11" s="11"/>
      <c r="D11" s="32"/>
      <c r="E11" s="32"/>
      <c r="F11" s="32"/>
      <c r="G11" s="32"/>
      <c r="H11" s="32"/>
      <c r="I11" s="32"/>
      <c r="J11" s="32"/>
      <c r="K11" s="11"/>
      <c r="L11" s="11"/>
      <c r="M11" s="11"/>
      <c r="N11" s="11"/>
      <c r="O11" s="12"/>
    </row>
    <row r="12" spans="2:18" ht="14.45" customHeight="1" x14ac:dyDescent="0.35">
      <c r="B12" s="10"/>
      <c r="C12" s="11"/>
      <c r="D12" s="32"/>
      <c r="E12" s="32"/>
      <c r="F12" s="32"/>
      <c r="G12" s="32"/>
      <c r="H12" s="32"/>
      <c r="I12" s="32"/>
      <c r="J12" s="32"/>
      <c r="K12" s="11"/>
      <c r="L12" s="11"/>
      <c r="M12" s="11"/>
      <c r="N12" s="11"/>
      <c r="O12" s="12"/>
    </row>
    <row r="13" spans="2:18" ht="15" customHeight="1" thickBot="1" x14ac:dyDescent="0.4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</row>
    <row r="14" spans="2:18" s="3" customFormat="1" ht="79.5" thickBot="1" x14ac:dyDescent="0.4">
      <c r="B14" s="13"/>
      <c r="C14" s="23" t="s">
        <v>623</v>
      </c>
      <c r="D14" s="24" t="s">
        <v>624</v>
      </c>
      <c r="E14" s="23" t="s">
        <v>641</v>
      </c>
      <c r="F14" s="14"/>
      <c r="G14" s="14"/>
      <c r="H14" s="29" t="s">
        <v>637</v>
      </c>
      <c r="I14" s="30"/>
      <c r="J14" s="31"/>
      <c r="K14" s="14"/>
      <c r="L14" s="14"/>
      <c r="M14" s="14"/>
      <c r="N14" s="14"/>
      <c r="O14" s="15"/>
    </row>
    <row r="15" spans="2:18" ht="78" customHeight="1" thickBot="1" x14ac:dyDescent="0.4">
      <c r="B15" s="10"/>
      <c r="C15" s="21" t="s">
        <v>30</v>
      </c>
      <c r="D15" s="22">
        <v>456</v>
      </c>
      <c r="E15" s="16" t="str">
        <f>+IF(AND($H$16="",$I$16="",$J$16=""),"Especifique las dimensiones de almacenamiento",IF(C15="","Especifique el Refrigerante",IF(D15="","Especifique los kilogramos del envase",IF((D15/($H$16*$I$16*$J$16))&gt;VLOOKUP(C15,Auxiliar!$D$9:$I$168,6,FALSE),"Necesita detector","No necesita detector"))))</f>
        <v>Necesita detector</v>
      </c>
      <c r="F15" s="11"/>
      <c r="G15" s="11"/>
      <c r="H15" s="21" t="s">
        <v>638</v>
      </c>
      <c r="I15" s="21" t="s">
        <v>639</v>
      </c>
      <c r="J15" s="22" t="s">
        <v>640</v>
      </c>
      <c r="K15" s="11"/>
      <c r="L15" s="11"/>
      <c r="M15" s="11"/>
      <c r="N15" s="11"/>
      <c r="O15" s="12"/>
      <c r="Q15" t="str">
        <f>+IF(E15="Necesita detector",C15,"")</f>
        <v>R-23</v>
      </c>
      <c r="R15" t="str">
        <f>+IF(Q15&lt;&gt;"",CONCATENATE(Q15,", "),"")</f>
        <v xml:space="preserve">R-23, </v>
      </c>
    </row>
    <row r="16" spans="2:18" ht="66.599999999999994" customHeight="1" thickBot="1" x14ac:dyDescent="0.4">
      <c r="B16" s="10"/>
      <c r="C16" s="21"/>
      <c r="D16" s="22"/>
      <c r="E16" s="16" t="str">
        <f>+IF(AND($H$16="",$I$16="",$J$16=""),"Especifique las dimensiones de almacenamiento",IF(C16="","Especifique el Refrigerante",IF(D16="","Especifique los kilogramos del envase",IF((D16/($H$16*$I$16*$J$16))&gt;VLOOKUP(C16,Auxiliar!$D$9:$I$168,6,FALSE),"Necesita detector","No necesita detector"))))</f>
        <v>Especifique el Refrigerante</v>
      </c>
      <c r="F16" s="11"/>
      <c r="G16" s="11"/>
      <c r="H16" s="25">
        <v>2</v>
      </c>
      <c r="I16" s="25">
        <v>2</v>
      </c>
      <c r="J16" s="25">
        <v>2</v>
      </c>
      <c r="K16" s="11"/>
      <c r="L16" s="11"/>
      <c r="M16" s="11"/>
      <c r="N16" s="11"/>
      <c r="O16" s="12"/>
      <c r="Q16" t="str">
        <f t="shared" ref="Q16:Q43" si="0">+IF(E16="Necesita detector",C16,"")</f>
        <v/>
      </c>
      <c r="R16" t="str">
        <f>+IF(Q16&lt;&gt;"",_xlfn.CONCAT(R15," ", Q16,", "),_xlfn.CONCAT(R15," ", Q16))</f>
        <v xml:space="preserve">R-23,  </v>
      </c>
    </row>
    <row r="17" spans="2:18" ht="57" customHeight="1" thickBot="1" x14ac:dyDescent="0.4">
      <c r="B17" s="10"/>
      <c r="C17" s="21"/>
      <c r="D17" s="22"/>
      <c r="E17" s="16" t="str">
        <f>+IF(AND($H$16="",$I$16="",$J$16=""),"Especifique las dimensiones de almacenamiento",IF(C17="","Especifique el Refrigerante",IF(D17="","Especifique los kilogramos del envase",IF((D17/($H$16*$I$16*$J$16))&gt;VLOOKUP(C17,Auxiliar!$D$9:$I$168,6,FALSE),"Necesita detector","No necesita detector"))))</f>
        <v>Especifique el Refrigerante</v>
      </c>
      <c r="F17" s="11"/>
      <c r="G17" s="11"/>
      <c r="H17" s="11"/>
      <c r="I17" s="11"/>
      <c r="J17" s="11"/>
      <c r="K17" s="11"/>
      <c r="L17" s="11"/>
      <c r="M17" s="11"/>
      <c r="N17" s="11"/>
      <c r="O17" s="12"/>
      <c r="Q17" t="str">
        <f t="shared" si="0"/>
        <v/>
      </c>
      <c r="R17" t="str">
        <f>+IF(Q17&lt;&gt;"",_xlfn.CONCAT(R16," ", Q17,", "),_xlfn.CONCAT(R16," ", Q17))</f>
        <v xml:space="preserve">R-23,   </v>
      </c>
    </row>
    <row r="18" spans="2:18" ht="81.599999999999994" customHeight="1" thickBot="1" x14ac:dyDescent="0.4">
      <c r="B18" s="10"/>
      <c r="C18" s="21"/>
      <c r="D18" s="22"/>
      <c r="E18" s="16" t="str">
        <f>+IF(AND($H$16="",$I$16="",$J$16=""),"Especifique las dimensiones de almacenamiento",IF(C18="","Especifique el Refrigerante",IF(D18="","Especifique los kilogramos del envase",IF((D18/($H$16*$I$16*$J$16))&gt;VLOOKUP(C18,Auxiliar!$D$9:$I$168,6,FALSE),"Necesita detector","No necesita detector"))))</f>
        <v>Especifique el Refrigerante</v>
      </c>
      <c r="F18" s="11"/>
      <c r="G18" s="11"/>
      <c r="H18" s="33" t="str">
        <f>IF(AND(R44="",SUM(D15:D43)=0),"Rellene la tabla",IF(AND(R44="",SUM(D15:D43)&gt;0),"No necesita detectores",CONCATENATE("Necesita detector para los gases: ",$R$44)))</f>
        <v>Necesita detector para los gases: R-23</v>
      </c>
      <c r="I18" s="34"/>
      <c r="J18" s="35"/>
      <c r="K18" s="11"/>
      <c r="L18" s="26" t="s">
        <v>645</v>
      </c>
      <c r="M18" s="27"/>
      <c r="N18" s="28"/>
      <c r="O18" s="12"/>
      <c r="Q18" t="str">
        <f t="shared" si="0"/>
        <v/>
      </c>
      <c r="R18" t="str">
        <f>+IF(Q18&lt;&gt;"",_xlfn.CONCAT(R17," ", Q18,", "),_xlfn.CONCAT(R17," ", Q18))</f>
        <v xml:space="preserve">R-23,    </v>
      </c>
    </row>
    <row r="19" spans="2:18" ht="47.45" customHeight="1" thickBot="1" x14ac:dyDescent="0.4">
      <c r="B19" s="10"/>
      <c r="C19" s="21"/>
      <c r="D19" s="22"/>
      <c r="E19" s="16" t="str">
        <f>+IF(AND($H$16="",$I$16="",$J$16=""),"Especifique las dimensiones de almacenamiento",IF(C19="","Especifique el Refrigerante",IF(D19="","Especifique los kilogramos del envase",IF((D19/($H$16*$I$16*$J$16))&gt;VLOOKUP(C19,Auxiliar!$D$9:$I$168,6,FALSE),"Necesita detector","No necesita detector"))))</f>
        <v>Especifique el Refrigerante</v>
      </c>
      <c r="F19" s="11"/>
      <c r="G19" s="11"/>
      <c r="H19" s="11"/>
      <c r="I19" s="11"/>
      <c r="J19" s="11"/>
      <c r="K19" s="11"/>
      <c r="L19" s="11"/>
      <c r="M19" s="11"/>
      <c r="N19" s="11"/>
      <c r="O19" s="12"/>
      <c r="Q19" t="str">
        <f t="shared" si="0"/>
        <v/>
      </c>
      <c r="R19" t="str">
        <f t="shared" ref="R19:R43" si="1">+IF(Q19&lt;&gt;"",_xlfn.CONCAT(R18," ", Q19,", "),_xlfn.CONCAT(R18," ", Q19))</f>
        <v xml:space="preserve">R-23,     </v>
      </c>
    </row>
    <row r="20" spans="2:18" ht="74.45" customHeight="1" thickBot="1" x14ac:dyDescent="0.4">
      <c r="B20" s="10"/>
      <c r="C20" s="21"/>
      <c r="D20" s="22"/>
      <c r="E20" s="16" t="str">
        <f>+IF(AND($H$16="",$I$16="",$J$16=""),"Especifique las dimensiones de almacenamiento",IF(C20="","Especifique el Refrigerante",IF(D20="","Especifique los kilogramos del envase",IF((D20/($H$16*$I$16*$J$16))&gt;VLOOKUP(C20,Auxiliar!$D$9:$I$168,6,FALSE),"Necesita detector","No necesita detector"))))</f>
        <v>Especifique el Refrigerante</v>
      </c>
      <c r="F20" s="11"/>
      <c r="G20" s="11"/>
      <c r="H20" s="36" t="s">
        <v>644</v>
      </c>
      <c r="I20" s="37"/>
      <c r="J20" s="38"/>
      <c r="K20" s="11"/>
      <c r="L20" s="11"/>
      <c r="M20" s="11"/>
      <c r="N20" s="11"/>
      <c r="O20" s="12"/>
      <c r="Q20" t="str">
        <f t="shared" si="0"/>
        <v/>
      </c>
      <c r="R20" t="str">
        <f t="shared" si="1"/>
        <v xml:space="preserve">R-23,      </v>
      </c>
    </row>
    <row r="21" spans="2:18" ht="74.45" customHeight="1" thickBot="1" x14ac:dyDescent="0.4">
      <c r="B21" s="10"/>
      <c r="C21" s="21"/>
      <c r="D21" s="22"/>
      <c r="E21" s="16" t="str">
        <f>+IF(AND($H$16="",$I$16="",$J$16=""),"Especifique las dimensiones de almacenamiento",IF(C21="","Especifique el Refrigerante",IF(D21="","Especifique los kilogramos del envase",IF((D21/($H$16*$I$16*$J$16))&gt;VLOOKUP(C21,Auxiliar!$D$9:$I$168,6,FALSE),"Necesita detector","No necesita detector"))))</f>
        <v>Especifique el Refrigerante</v>
      </c>
      <c r="F21" s="11"/>
      <c r="G21" s="11"/>
      <c r="H21" s="39" t="s">
        <v>643</v>
      </c>
      <c r="I21" s="40"/>
      <c r="J21" s="41"/>
      <c r="K21" s="11"/>
      <c r="L21" s="11"/>
      <c r="M21" s="11"/>
      <c r="N21" s="11"/>
      <c r="O21" s="12"/>
      <c r="Q21" t="str">
        <f t="shared" si="0"/>
        <v/>
      </c>
      <c r="R21" t="str">
        <f t="shared" si="1"/>
        <v xml:space="preserve">R-23,       </v>
      </c>
    </row>
    <row r="22" spans="2:18" ht="58.15" customHeight="1" thickBot="1" x14ac:dyDescent="0.4">
      <c r="B22" s="10"/>
      <c r="C22" s="21"/>
      <c r="D22" s="22"/>
      <c r="E22" s="16" t="str">
        <f>+IF(AND($H$16="",$I$16="",$J$16=""),"Especifique las dimensiones de almacenamiento",IF(C22="","Especifique el Refrigerante",IF(D22="","Especifique los kilogramos del envase",IF((D22/($H$16*$I$16*$J$16))&gt;VLOOKUP(C22,Auxiliar!$D$9:$I$168,6,FALSE),"Necesita detector","No necesita detector"))))</f>
        <v>Especifique el Refrigerante</v>
      </c>
      <c r="F22" s="11"/>
      <c r="G22" s="11"/>
      <c r="H22" s="42"/>
      <c r="I22" s="43"/>
      <c r="J22" s="44"/>
      <c r="K22" s="11"/>
      <c r="L22" s="11"/>
      <c r="M22" s="11"/>
      <c r="N22" s="11"/>
      <c r="O22" s="12"/>
      <c r="Q22" t="str">
        <f t="shared" si="0"/>
        <v/>
      </c>
      <c r="R22" t="str">
        <f t="shared" si="1"/>
        <v xml:space="preserve">R-23,        </v>
      </c>
    </row>
    <row r="23" spans="2:18" ht="75" customHeight="1" thickBot="1" x14ac:dyDescent="0.4">
      <c r="B23" s="10"/>
      <c r="C23" s="21"/>
      <c r="D23" s="22"/>
      <c r="E23" s="16" t="str">
        <f>+IF(AND($H$16="",$I$16="",$J$16=""),"Especifique las dimensiones de almacenamiento",IF(C23="","Especifique el Refrigerante",IF(D23="","Especifique los kilogramos del envase",IF((D23/($H$16*$I$16*$J$16))&gt;VLOOKUP(C23,Auxiliar!$D$9:$I$168,6,FALSE),"Necesita detector","No necesita detector"))))</f>
        <v>Especifique el Refrigerante</v>
      </c>
      <c r="F23" s="11"/>
      <c r="G23" s="11"/>
      <c r="H23" s="45"/>
      <c r="I23" s="46"/>
      <c r="J23" s="47"/>
      <c r="K23" s="11"/>
      <c r="L23" s="11"/>
      <c r="M23" s="11"/>
      <c r="N23" s="11"/>
      <c r="O23" s="12"/>
      <c r="Q23" t="str">
        <f t="shared" si="0"/>
        <v/>
      </c>
      <c r="R23" t="str">
        <f t="shared" si="1"/>
        <v xml:space="preserve">R-23,         </v>
      </c>
    </row>
    <row r="24" spans="2:18" ht="54" customHeight="1" thickBot="1" x14ac:dyDescent="0.4">
      <c r="B24" s="10"/>
      <c r="C24" s="21"/>
      <c r="D24" s="22"/>
      <c r="E24" s="16" t="str">
        <f>+IF(AND($H$16="",$I$16="",$J$16=""),"Especifique las dimensiones de almacenamiento",IF(C24="","Especifique el Refrigerante",IF(D24="","Especifique los kilogramos del envase",IF((D24/($H$16*$I$16*$J$16))&gt;VLOOKUP(C24,Auxiliar!$D$9:$I$168,6,FALSE),"Necesita detector","No necesita detector"))))</f>
        <v>Especifique el Refrigerante</v>
      </c>
      <c r="F24" s="11"/>
      <c r="G24" s="11"/>
      <c r="H24" s="17"/>
      <c r="I24" s="17"/>
      <c r="J24" s="17"/>
      <c r="K24" s="11"/>
      <c r="L24" s="11"/>
      <c r="M24" s="11"/>
      <c r="N24" s="11"/>
      <c r="O24" s="12"/>
      <c r="Q24" t="str">
        <f t="shared" si="0"/>
        <v/>
      </c>
      <c r="R24" t="str">
        <f>+IF(Q24&lt;&gt;"",_xlfn.CONCAT(R23," ", Q24,", "),_xlfn.CONCAT(R23," ", Q24))</f>
        <v xml:space="preserve">R-23,          </v>
      </c>
    </row>
    <row r="25" spans="2:18" ht="49.15" customHeight="1" thickBot="1" x14ac:dyDescent="0.4">
      <c r="B25" s="10"/>
      <c r="C25" s="21"/>
      <c r="D25" s="22"/>
      <c r="E25" s="16" t="str">
        <f>+IF(AND($H$16="",$I$16="",$J$16=""),"Especifique las dimensiones de almacenamiento",IF(C25="","Especifique el Refrigerante",IF(D25="","Especifique los kilogramos del envase",IF((D25/($H$16*$I$16*$J$16))&gt;VLOOKUP(C25,Auxiliar!$D$9:$I$168,6,FALSE),"Necesita detector","No necesita detector"))))</f>
        <v>Especifique el Refrigerante</v>
      </c>
      <c r="F25" s="11"/>
      <c r="G25" s="11"/>
      <c r="H25" s="11"/>
      <c r="I25" s="11"/>
      <c r="J25" s="11"/>
      <c r="K25" s="11"/>
      <c r="L25" s="11"/>
      <c r="M25" s="11"/>
      <c r="N25" s="11"/>
      <c r="O25" s="12"/>
      <c r="Q25" t="str">
        <f t="shared" si="0"/>
        <v/>
      </c>
      <c r="R25" t="str">
        <f t="shared" si="1"/>
        <v xml:space="preserve">R-23,           </v>
      </c>
    </row>
    <row r="26" spans="2:18" ht="59.45" customHeight="1" thickBot="1" x14ac:dyDescent="0.4">
      <c r="B26" s="10"/>
      <c r="C26" s="21"/>
      <c r="D26" s="22"/>
      <c r="E26" s="16" t="str">
        <f>+IF(AND($H$16="",$I$16="",$J$16=""),"Especifique las dimensiones de almacenamiento",IF(C26="","Especifique el Refrigerante",IF(D26="","Especifique los kilogramos del envase",IF((D26/($H$16*$I$16*$J$16))&gt;VLOOKUP(C26,Auxiliar!$D$9:$I$168,6,FALSE),"Necesita detector","No necesita detector"))))</f>
        <v>Especifique el Refrigerante</v>
      </c>
      <c r="F26" s="11"/>
      <c r="G26" s="11"/>
      <c r="H26" s="11"/>
      <c r="I26" s="11"/>
      <c r="J26" s="11"/>
      <c r="K26" s="11"/>
      <c r="L26" s="11"/>
      <c r="M26" s="11"/>
      <c r="N26" s="11"/>
      <c r="O26" s="12"/>
      <c r="Q26" t="str">
        <f t="shared" si="0"/>
        <v/>
      </c>
      <c r="R26" t="str">
        <f t="shared" si="1"/>
        <v xml:space="preserve">R-23,            </v>
      </c>
    </row>
    <row r="27" spans="2:18" ht="43.9" customHeight="1" thickBot="1" x14ac:dyDescent="0.4">
      <c r="B27" s="10"/>
      <c r="C27" s="21"/>
      <c r="D27" s="22"/>
      <c r="E27" s="16" t="str">
        <f>+IF(AND($H$16="",$I$16="",$J$16=""),"Especifique las dimensiones de almacenamiento",IF(C27="","Especifique el Refrigerante",IF(D27="","Especifique los kilogramos del envase",IF((D27/($H$16*$I$16*$J$16))&gt;VLOOKUP(C27,Auxiliar!$D$9:$I$168,6,FALSE),"Necesita detector","No necesita detector"))))</f>
        <v>Especifique el Refrigerante</v>
      </c>
      <c r="F27" s="11"/>
      <c r="G27" s="11"/>
      <c r="H27" s="11"/>
      <c r="I27" s="11"/>
      <c r="J27" s="11"/>
      <c r="K27" s="11"/>
      <c r="L27" s="11"/>
      <c r="M27" s="11"/>
      <c r="N27" s="11"/>
      <c r="O27" s="12"/>
      <c r="Q27" t="str">
        <f t="shared" si="0"/>
        <v/>
      </c>
      <c r="R27" t="str">
        <f t="shared" si="1"/>
        <v xml:space="preserve">R-23,             </v>
      </c>
    </row>
    <row r="28" spans="2:18" ht="44.45" customHeight="1" thickBot="1" x14ac:dyDescent="0.4">
      <c r="B28" s="10"/>
      <c r="C28" s="21"/>
      <c r="D28" s="22"/>
      <c r="E28" s="16" t="str">
        <f>+IF(AND($H$16="",$I$16="",$J$16=""),"Especifique las dimensiones de almacenamiento",IF(C28="","Especifique el Refrigerante",IF(D28="","Especifique los kilogramos del envase",IF((D28/($H$16*$I$16*$J$16))&gt;VLOOKUP(C28,Auxiliar!$D$9:$I$168,6,FALSE),"Necesita detector","No necesita detector"))))</f>
        <v>Especifique el Refrigerante</v>
      </c>
      <c r="F28" s="11"/>
      <c r="G28" s="11"/>
      <c r="H28" s="11"/>
      <c r="I28" s="11"/>
      <c r="J28" s="11"/>
      <c r="K28" s="11"/>
      <c r="L28" s="11"/>
      <c r="M28" s="11"/>
      <c r="N28" s="11"/>
      <c r="O28" s="12"/>
      <c r="Q28" t="str">
        <f t="shared" si="0"/>
        <v/>
      </c>
      <c r="R28" t="str">
        <f t="shared" si="1"/>
        <v xml:space="preserve">R-23,              </v>
      </c>
    </row>
    <row r="29" spans="2:18" ht="48.6" customHeight="1" thickBot="1" x14ac:dyDescent="0.4">
      <c r="B29" s="10"/>
      <c r="C29" s="21"/>
      <c r="D29" s="22"/>
      <c r="E29" s="16" t="str">
        <f>+IF(AND($H$16="",$I$16="",$J$16=""),"Especifique las dimensiones de almacenamiento",IF(C29="","Especifique el Refrigerante",IF(D29="","Especifique los kilogramos del envase",IF((D29/($H$16*$I$16*$J$16))&gt;VLOOKUP(C29,Auxiliar!$D$9:$I$168,6,FALSE),"Necesita detector","No necesita detector"))))</f>
        <v>Especifique el Refrigerante</v>
      </c>
      <c r="F29" s="11"/>
      <c r="G29" s="11"/>
      <c r="H29" s="11"/>
      <c r="I29" s="11"/>
      <c r="J29" s="11"/>
      <c r="K29" s="11"/>
      <c r="L29" s="11"/>
      <c r="M29" s="11"/>
      <c r="N29" s="11"/>
      <c r="O29" s="12"/>
      <c r="Q29" t="str">
        <f t="shared" si="0"/>
        <v/>
      </c>
      <c r="R29" t="str">
        <f t="shared" si="1"/>
        <v xml:space="preserve">R-23,               </v>
      </c>
    </row>
    <row r="30" spans="2:18" ht="42.6" customHeight="1" thickBot="1" x14ac:dyDescent="0.4">
      <c r="B30" s="10"/>
      <c r="C30" s="21"/>
      <c r="D30" s="22"/>
      <c r="E30" s="16" t="str">
        <f>+IF(AND($H$16="",$I$16="",$J$16=""),"Especifique las dimensiones de almacenamiento",IF(C30="","Especifique el Refrigerante",IF(D30="","Especifique los kilogramos del envase",IF((D30/($H$16*$I$16*$J$16))&gt;VLOOKUP(C30,Auxiliar!$D$9:$I$168,6,FALSE),"Necesita detector","No necesita detector"))))</f>
        <v>Especifique el Refrigerante</v>
      </c>
      <c r="F30" s="11"/>
      <c r="G30" s="11"/>
      <c r="H30" s="11"/>
      <c r="I30" s="11"/>
      <c r="J30" s="11"/>
      <c r="K30" s="11"/>
      <c r="L30" s="11"/>
      <c r="M30" s="11"/>
      <c r="N30" s="11"/>
      <c r="O30" s="12"/>
      <c r="Q30" t="str">
        <f t="shared" si="0"/>
        <v/>
      </c>
      <c r="R30" t="str">
        <f t="shared" si="1"/>
        <v xml:space="preserve">R-23,                </v>
      </c>
    </row>
    <row r="31" spans="2:18" ht="54" customHeight="1" thickBot="1" x14ac:dyDescent="0.4">
      <c r="B31" s="10"/>
      <c r="C31" s="21"/>
      <c r="D31" s="22"/>
      <c r="E31" s="16" t="str">
        <f>+IF(AND($H$16="",$I$16="",$J$16=""),"Especifique las dimensiones de almacenamiento",IF(C31="","Especifique el Refrigerante",IF(D31="","Especifique los kilogramos del envase",IF((D31/($H$16*$I$16*$J$16))&gt;VLOOKUP(C31,Auxiliar!$D$9:$I$168,6,FALSE),"Necesita detector","No necesita detector"))))</f>
        <v>Especifique el Refrigerante</v>
      </c>
      <c r="F31" s="11"/>
      <c r="G31" s="11"/>
      <c r="H31" s="11"/>
      <c r="I31" s="11"/>
      <c r="J31" s="11"/>
      <c r="K31" s="11"/>
      <c r="L31" s="11"/>
      <c r="M31" s="11"/>
      <c r="N31" s="11"/>
      <c r="O31" s="12"/>
      <c r="Q31" t="str">
        <f t="shared" si="0"/>
        <v/>
      </c>
      <c r="R31" t="str">
        <f t="shared" si="1"/>
        <v xml:space="preserve">R-23,                 </v>
      </c>
    </row>
    <row r="32" spans="2:18" ht="57" customHeight="1" thickBot="1" x14ac:dyDescent="0.4">
      <c r="B32" s="10"/>
      <c r="C32" s="21"/>
      <c r="D32" s="22"/>
      <c r="E32" s="16" t="str">
        <f>+IF(AND($H$16="",$I$16="",$J$16=""),"Especifique las dimensiones de almacenamiento",IF(C32="","Especifique el Refrigerante",IF(D32="","Especifique los kilogramos del envase",IF((D32/($H$16*$I$16*$J$16))&gt;VLOOKUP(C32,Auxiliar!$D$9:$I$168,6,FALSE),"Necesita detector","No necesita detector"))))</f>
        <v>Especifique el Refrigerante</v>
      </c>
      <c r="F32" s="11"/>
      <c r="G32" s="11"/>
      <c r="H32" s="11"/>
      <c r="I32" s="11"/>
      <c r="J32" s="11"/>
      <c r="K32" s="11"/>
      <c r="L32" s="11"/>
      <c r="M32" s="11"/>
      <c r="N32" s="11"/>
      <c r="O32" s="12"/>
      <c r="Q32" t="str">
        <f t="shared" si="0"/>
        <v/>
      </c>
      <c r="R32" t="str">
        <f t="shared" si="1"/>
        <v xml:space="preserve">R-23,                  </v>
      </c>
    </row>
    <row r="33" spans="2:18" ht="58.9" customHeight="1" thickBot="1" x14ac:dyDescent="0.4">
      <c r="B33" s="10"/>
      <c r="C33" s="21"/>
      <c r="D33" s="22"/>
      <c r="E33" s="16" t="str">
        <f>+IF(AND($H$16="",$I$16="",$J$16=""),"Especifique las dimensiones de almacenamiento",IF(C33="","Especifique el Refrigerante",IF(D33="","Especifique los kilogramos del envase",IF((D33/($H$16*$I$16*$J$16))&gt;VLOOKUP(C33,Auxiliar!$D$9:$I$168,6,FALSE),"Necesita detector","No necesita detector"))))</f>
        <v>Especifique el Refrigerante</v>
      </c>
      <c r="F33" s="11"/>
      <c r="G33" s="11"/>
      <c r="H33" s="11"/>
      <c r="I33" s="11"/>
      <c r="J33" s="11"/>
      <c r="K33" s="11"/>
      <c r="L33" s="11"/>
      <c r="M33" s="11"/>
      <c r="N33" s="11"/>
      <c r="O33" s="12"/>
      <c r="Q33" t="str">
        <f t="shared" si="0"/>
        <v/>
      </c>
      <c r="R33" t="str">
        <f t="shared" si="1"/>
        <v xml:space="preserve">R-23,                   </v>
      </c>
    </row>
    <row r="34" spans="2:18" ht="39.6" customHeight="1" thickBot="1" x14ac:dyDescent="0.4">
      <c r="B34" s="10"/>
      <c r="C34" s="21"/>
      <c r="D34" s="22"/>
      <c r="E34" s="16" t="str">
        <f>+IF(AND($H$16="",$I$16="",$J$16=""),"Especifique las dimensiones de almacenamiento",IF(C34="","Especifique el Refrigerante",IF(D34="","Especifique los kilogramos del envase",IF((D34/($H$16*$I$16*$J$16))&gt;VLOOKUP(C34,Auxiliar!$D$9:$I$168,6,FALSE),"Necesita detector","No necesita detector"))))</f>
        <v>Especifique el Refrigerante</v>
      </c>
      <c r="F34" s="11"/>
      <c r="G34" s="11"/>
      <c r="H34" s="11"/>
      <c r="I34" s="11"/>
      <c r="J34" s="11"/>
      <c r="K34" s="11"/>
      <c r="L34" s="11"/>
      <c r="M34" s="11"/>
      <c r="N34" s="11"/>
      <c r="O34" s="12"/>
      <c r="Q34" t="str">
        <f t="shared" si="0"/>
        <v/>
      </c>
      <c r="R34" t="str">
        <f t="shared" si="1"/>
        <v xml:space="preserve">R-23,                    </v>
      </c>
    </row>
    <row r="35" spans="2:18" ht="55.15" customHeight="1" thickBot="1" x14ac:dyDescent="0.4">
      <c r="B35" s="10"/>
      <c r="C35" s="21"/>
      <c r="D35" s="22"/>
      <c r="E35" s="16" t="str">
        <f>+IF(AND($H$16="",$I$16="",$J$16=""),"Especifique las dimensiones de almacenamiento",IF(C35="","Especifique el Refrigerante",IF(D35="","Especifique los kilogramos del envase",IF((D35/($H$16*$I$16*$J$16))&gt;VLOOKUP(C35,Auxiliar!$D$9:$I$168,6,FALSE),"Necesita detector","No necesita detector"))))</f>
        <v>Especifique el Refrigerante</v>
      </c>
      <c r="F35" s="11"/>
      <c r="G35" s="11"/>
      <c r="H35" s="11"/>
      <c r="I35" s="11"/>
      <c r="J35" s="11"/>
      <c r="K35" s="11"/>
      <c r="L35" s="11"/>
      <c r="M35" s="11"/>
      <c r="N35" s="11"/>
      <c r="O35" s="12"/>
      <c r="Q35" t="str">
        <f t="shared" si="0"/>
        <v/>
      </c>
      <c r="R35" t="str">
        <f t="shared" si="1"/>
        <v xml:space="preserve">R-23,                     </v>
      </c>
    </row>
    <row r="36" spans="2:18" ht="47.45" customHeight="1" thickBot="1" x14ac:dyDescent="0.4">
      <c r="B36" s="10"/>
      <c r="C36" s="21"/>
      <c r="D36" s="22"/>
      <c r="E36" s="16" t="str">
        <f>+IF(AND($H$16="",$I$16="",$J$16=""),"Especifique las dimensiones de almacenamiento",IF(C36="","Especifique el Refrigerante",IF(D36="","Especifique los kilogramos del envase",IF((D36/($H$16*$I$16*$J$16))&gt;VLOOKUP(C36,Auxiliar!$D$9:$I$168,6,FALSE),"Necesita detector","No necesita detector"))))</f>
        <v>Especifique el Refrigerante</v>
      </c>
      <c r="F36" s="11"/>
      <c r="G36" s="11"/>
      <c r="H36" s="11"/>
      <c r="I36" s="11"/>
      <c r="J36" s="11"/>
      <c r="K36" s="11"/>
      <c r="L36" s="11"/>
      <c r="M36" s="11"/>
      <c r="N36" s="11"/>
      <c r="O36" s="12"/>
      <c r="Q36" t="str">
        <f t="shared" si="0"/>
        <v/>
      </c>
      <c r="R36" t="str">
        <f t="shared" si="1"/>
        <v xml:space="preserve">R-23,                      </v>
      </c>
    </row>
    <row r="37" spans="2:18" ht="48.6" customHeight="1" thickBot="1" x14ac:dyDescent="0.4">
      <c r="B37" s="10"/>
      <c r="C37" s="21"/>
      <c r="D37" s="22"/>
      <c r="E37" s="16" t="str">
        <f>+IF(AND($H$16="",$I$16="",$J$16=""),"Especifique las dimensiones de almacenamiento",IF(C37="","Especifique el Refrigerante",IF(D37="","Especifique los kilogramos del envase",IF((D37/($H$16*$I$16*$J$16))&gt;VLOOKUP(C37,Auxiliar!$D$9:$I$168,6,FALSE),"Necesita detector","No necesita detector"))))</f>
        <v>Especifique el Refrigerante</v>
      </c>
      <c r="F37" s="11"/>
      <c r="G37" s="11"/>
      <c r="H37" s="11"/>
      <c r="I37" s="11"/>
      <c r="J37" s="11"/>
      <c r="K37" s="11"/>
      <c r="L37" s="11"/>
      <c r="M37" s="11"/>
      <c r="N37" s="11"/>
      <c r="O37" s="12"/>
      <c r="Q37" t="str">
        <f t="shared" si="0"/>
        <v/>
      </c>
      <c r="R37" t="str">
        <f t="shared" si="1"/>
        <v xml:space="preserve">R-23,                       </v>
      </c>
    </row>
    <row r="38" spans="2:18" ht="66" customHeight="1" thickBot="1" x14ac:dyDescent="0.4">
      <c r="B38" s="10"/>
      <c r="C38" s="21"/>
      <c r="D38" s="22"/>
      <c r="E38" s="16" t="str">
        <f>+IF(AND($H$16="",$I$16="",$J$16=""),"Especifique las dimensiones de almacenamiento",IF(C38="","Especifique el Refrigerante",IF(D38="","Especifique los kilogramos del envase",IF((D38/($H$16*$I$16*$J$16))&gt;VLOOKUP(C38,Auxiliar!$D$9:$I$168,6,FALSE),"Necesita detector","No necesita detector"))))</f>
        <v>Especifique el Refrigerante</v>
      </c>
      <c r="F38" s="11"/>
      <c r="G38" s="11"/>
      <c r="H38" s="11"/>
      <c r="I38" s="11"/>
      <c r="J38" s="11"/>
      <c r="K38" s="11"/>
      <c r="L38" s="11"/>
      <c r="M38" s="11"/>
      <c r="N38" s="11"/>
      <c r="O38" s="12"/>
      <c r="Q38" t="str">
        <f t="shared" si="0"/>
        <v/>
      </c>
      <c r="R38" t="str">
        <f t="shared" si="1"/>
        <v xml:space="preserve">R-23,                        </v>
      </c>
    </row>
    <row r="39" spans="2:18" ht="58.15" customHeight="1" thickBot="1" x14ac:dyDescent="0.4">
      <c r="B39" s="10"/>
      <c r="C39" s="21"/>
      <c r="D39" s="22"/>
      <c r="E39" s="16" t="str">
        <f>+IF(AND($H$16="",$I$16="",$J$16=""),"Especifique las dimensiones de almacenamiento",IF(C39="","Especifique el Refrigerante",IF(D39="","Especifique los kilogramos del envase",IF((D39/($H$16*$I$16*$J$16))&gt;VLOOKUP(C39,Auxiliar!$D$9:$I$168,6,FALSE),"Necesita detector","No necesita detector"))))</f>
        <v>Especifique el Refrigerante</v>
      </c>
      <c r="F39" s="11"/>
      <c r="G39" s="11"/>
      <c r="H39" s="11"/>
      <c r="I39" s="11"/>
      <c r="J39" s="11"/>
      <c r="K39" s="11"/>
      <c r="L39" s="11"/>
      <c r="M39" s="11"/>
      <c r="N39" s="11"/>
      <c r="O39" s="12"/>
      <c r="Q39" t="str">
        <f t="shared" si="0"/>
        <v/>
      </c>
      <c r="R39" t="str">
        <f t="shared" si="1"/>
        <v xml:space="preserve">R-23,                         </v>
      </c>
    </row>
    <row r="40" spans="2:18" ht="54.6" customHeight="1" thickBot="1" x14ac:dyDescent="0.4">
      <c r="B40" s="10"/>
      <c r="C40" s="21"/>
      <c r="D40" s="22"/>
      <c r="E40" s="16" t="str">
        <f>+IF(AND($H$16="",$I$16="",$J$16=""),"Especifique las dimensiones de almacenamiento",IF(C40="","Especifique el Refrigerante",IF(D40="","Especifique los kilogramos del envase",IF((D40/($H$16*$I$16*$J$16))&gt;VLOOKUP(C40,Auxiliar!$D$9:$I$168,6,FALSE),"Necesita detector","No necesita detector"))))</f>
        <v>Especifique el Refrigerante</v>
      </c>
      <c r="F40" s="11"/>
      <c r="G40" s="11"/>
      <c r="H40" s="11"/>
      <c r="I40" s="11"/>
      <c r="J40" s="11"/>
      <c r="K40" s="11"/>
      <c r="L40" s="11"/>
      <c r="M40" s="11"/>
      <c r="N40" s="11"/>
      <c r="O40" s="12"/>
      <c r="Q40" t="str">
        <f t="shared" si="0"/>
        <v/>
      </c>
      <c r="R40" t="str">
        <f t="shared" si="1"/>
        <v xml:space="preserve">R-23,                          </v>
      </c>
    </row>
    <row r="41" spans="2:18" ht="68.45" customHeight="1" thickBot="1" x14ac:dyDescent="0.4">
      <c r="B41" s="10"/>
      <c r="C41" s="21"/>
      <c r="D41" s="22"/>
      <c r="E41" s="16" t="str">
        <f>+IF(AND($H$16="",$I$16="",$J$16=""),"Especifique las dimensiones de almacenamiento",IF(C41="","Especifique el Refrigerante",IF(D41="","Especifique los kilogramos del envase",IF((D41/($H$16*$I$16*$J$16))&gt;VLOOKUP(C41,Auxiliar!$D$9:$I$168,6,FALSE),"Necesita detector","No necesita detector"))))</f>
        <v>Especifique el Refrigerante</v>
      </c>
      <c r="F41" s="11"/>
      <c r="G41" s="11"/>
      <c r="H41" s="11"/>
      <c r="I41" s="11"/>
      <c r="J41" s="11"/>
      <c r="K41" s="11"/>
      <c r="L41" s="11"/>
      <c r="M41" s="11"/>
      <c r="N41" s="11"/>
      <c r="O41" s="12"/>
      <c r="Q41" t="str">
        <f t="shared" si="0"/>
        <v/>
      </c>
      <c r="R41" t="str">
        <f t="shared" si="1"/>
        <v xml:space="preserve">R-23,                           </v>
      </c>
    </row>
    <row r="42" spans="2:18" ht="67.150000000000006" customHeight="1" thickBot="1" x14ac:dyDescent="0.4">
      <c r="B42" s="10"/>
      <c r="C42" s="21"/>
      <c r="D42" s="22"/>
      <c r="E42" s="16" t="str">
        <f>+IF(AND($H$16="",$I$16="",$J$16=""),"Especifique las dimensiones de almacenamiento",IF(C42="","Especifique el Refrigerante",IF(D42="","Especifique los kilogramos del envase",IF((D42/($H$16*$I$16*$J$16))&gt;VLOOKUP(C42,Auxiliar!$D$9:$I$168,6,FALSE),"Necesita detector","No necesita detector"))))</f>
        <v>Especifique el Refrigerante</v>
      </c>
      <c r="F42" s="11"/>
      <c r="G42" s="11"/>
      <c r="H42" s="11"/>
      <c r="I42" s="11"/>
      <c r="J42" s="11"/>
      <c r="K42" s="11"/>
      <c r="L42" s="11"/>
      <c r="M42" s="11"/>
      <c r="N42" s="11"/>
      <c r="O42" s="12"/>
      <c r="Q42" t="str">
        <f t="shared" si="0"/>
        <v/>
      </c>
      <c r="R42" t="str">
        <f t="shared" si="1"/>
        <v xml:space="preserve">R-23,                            </v>
      </c>
    </row>
    <row r="43" spans="2:18" ht="63" customHeight="1" thickBot="1" x14ac:dyDescent="0.4">
      <c r="B43" s="10"/>
      <c r="C43" s="21"/>
      <c r="D43" s="22"/>
      <c r="E43" s="16" t="str">
        <f>+IF(AND($H$16="",$I$16="",$J$16=""),"Especifique las dimensiones de almacenamiento",IF(C43="","Especifique el Refrigerante",IF(D43="","Especifique los kilogramos del envase",IF((D43/($H$16*$I$16*$J$16))&gt;VLOOKUP(C43,Auxiliar!$D$9:$I$168,6,FALSE),"Necesita detector","No necesita detector"))))</f>
        <v>Especifique el Refrigerante</v>
      </c>
      <c r="F43" s="11"/>
      <c r="G43" s="11"/>
      <c r="H43" s="11"/>
      <c r="I43" s="11"/>
      <c r="J43" s="11"/>
      <c r="K43" s="11"/>
      <c r="L43" s="11"/>
      <c r="M43" s="11"/>
      <c r="N43" s="11"/>
      <c r="O43" s="12"/>
      <c r="Q43" t="str">
        <f t="shared" si="0"/>
        <v/>
      </c>
      <c r="R43" t="str">
        <f t="shared" si="1"/>
        <v xml:space="preserve">R-23,                             </v>
      </c>
    </row>
    <row r="44" spans="2:18" x14ac:dyDescent="0.3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/>
      <c r="R44" t="str">
        <f>+IFERROR(MID(TRIM(R43),1,LEN(TRIM(R43))-1),"")</f>
        <v>R-23</v>
      </c>
    </row>
    <row r="45" spans="2:18" x14ac:dyDescent="0.35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2"/>
    </row>
    <row r="46" spans="2:18" x14ac:dyDescent="0.35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/>
    </row>
    <row r="47" spans="2:18" x14ac:dyDescent="0.35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2:18" x14ac:dyDescent="0.35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</row>
    <row r="49" spans="2:15" ht="26.25" thickBot="1" x14ac:dyDescent="0.4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</row>
  </sheetData>
  <mergeCells count="6">
    <mergeCell ref="H21:J23"/>
    <mergeCell ref="L18:N18"/>
    <mergeCell ref="H14:J14"/>
    <mergeCell ref="D10:J12"/>
    <mergeCell ref="H18:J18"/>
    <mergeCell ref="H20:J20"/>
  </mergeCells>
  <conditionalFormatting sqref="C15:C43">
    <cfRule type="containsText" dxfId="9" priority="6" operator="containsText" text="R">
      <formula>NOT(ISERROR(SEARCH("R",C15)))</formula>
    </cfRule>
  </conditionalFormatting>
  <conditionalFormatting sqref="D15:D43">
    <cfRule type="cellIs" dxfId="8" priority="2" operator="greaterThan">
      <formula>0.0001</formula>
    </cfRule>
  </conditionalFormatting>
  <conditionalFormatting sqref="E15:E43">
    <cfRule type="containsText" dxfId="7" priority="3" operator="containsText" text="No necesita detector">
      <formula>NOT(ISERROR(SEARCH("No necesita detector",E15)))</formula>
    </cfRule>
    <cfRule type="containsText" dxfId="6" priority="4" operator="containsText" text="Necesita detector">
      <formula>NOT(ISERROR(SEARCH("Necesita detector",E15)))</formula>
    </cfRule>
    <cfRule type="containsText" dxfId="5" priority="5" operator="containsText" text="Especifique los kilogramos">
      <formula>NOT(ISERROR(SEARCH("Especifique los kilogramos",E15)))</formula>
    </cfRule>
    <cfRule type="containsText" dxfId="4" priority="7" operator="containsText" text="Especifique el Refrigerante">
      <formula>NOT(ISERROR(SEARCH("Especifique el Refrigerante",E15)))</formula>
    </cfRule>
    <cfRule type="containsText" dxfId="3" priority="8" operator="containsText" text="Especifique las dimensiones">
      <formula>NOT(ISERROR(SEARCH("Especifique las dimensiones",E15)))</formula>
    </cfRule>
  </conditionalFormatting>
  <conditionalFormatting sqref="H18:J18">
    <cfRule type="containsText" dxfId="2" priority="1" operator="containsText" text="No necesita detectores">
      <formula>NOT(ISERROR(SEARCH("No necesita detectores",H18)))</formula>
    </cfRule>
    <cfRule type="containsText" dxfId="1" priority="9" operator="containsText" text="Rellene la tabla">
      <formula>NOT(ISERROR(SEARCH("Rellene la tabla",H18)))</formula>
    </cfRule>
    <cfRule type="containsText" dxfId="0" priority="10" operator="containsText" text="Necesita detector">
      <formula>NOT(ISERROR(SEARCH("Necesita detector",H18)))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B4DDF9-1103-4E80-B260-28A66327DD59}">
          <x14:formula1>
            <xm:f>Auxiliar!$D$9:$D$168</xm:f>
          </x14:formula1>
          <xm:sqref>C15:C43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8C39-C3B8-4C28-838D-0D2C794448F0}">
  <sheetPr codeName="Hoja2"/>
  <dimension ref="B8:P168"/>
  <sheetViews>
    <sheetView workbookViewId="0">
      <selection activeCell="E17" sqref="E17"/>
    </sheetView>
  </sheetViews>
  <sheetFormatPr baseColWidth="10" defaultRowHeight="15" x14ac:dyDescent="0.25"/>
  <cols>
    <col min="2" max="2" width="11.5703125" style="1"/>
    <col min="3" max="3" width="15.7109375" style="1" customWidth="1"/>
    <col min="4" max="4" width="16.5703125" style="1" customWidth="1"/>
    <col min="5" max="5" width="46.7109375" style="1" customWidth="1"/>
    <col min="6" max="6" width="27.85546875" style="1" customWidth="1"/>
    <col min="7" max="15" width="11.5703125" style="1"/>
  </cols>
  <sheetData>
    <row r="8" spans="2:16" ht="90" x14ac:dyDescent="0.25">
      <c r="B8" s="6" t="s">
        <v>605</v>
      </c>
      <c r="C8" s="6" t="s">
        <v>606</v>
      </c>
      <c r="D8" s="6" t="s">
        <v>607</v>
      </c>
      <c r="E8" s="6" t="s">
        <v>608</v>
      </c>
      <c r="F8" s="6" t="s">
        <v>609</v>
      </c>
      <c r="G8" s="6" t="s">
        <v>610</v>
      </c>
      <c r="H8" s="6" t="s">
        <v>611</v>
      </c>
      <c r="I8" s="6" t="s">
        <v>615</v>
      </c>
      <c r="J8" s="6" t="s">
        <v>616</v>
      </c>
      <c r="K8" s="6" t="s">
        <v>617</v>
      </c>
      <c r="L8" s="6" t="s">
        <v>618</v>
      </c>
      <c r="M8" s="6" t="s">
        <v>619</v>
      </c>
      <c r="N8" s="6" t="s">
        <v>620</v>
      </c>
      <c r="O8" s="6" t="s">
        <v>621</v>
      </c>
      <c r="P8" s="6" t="s">
        <v>622</v>
      </c>
    </row>
    <row r="9" spans="2:16" x14ac:dyDescent="0.25">
      <c r="B9" s="1">
        <v>1</v>
      </c>
      <c r="C9" s="1" t="s">
        <v>0</v>
      </c>
      <c r="D9" s="1" t="s">
        <v>1</v>
      </c>
      <c r="E9" s="1" t="s">
        <v>2</v>
      </c>
      <c r="F9" s="1" t="s">
        <v>3</v>
      </c>
      <c r="G9" s="1">
        <v>137.4</v>
      </c>
      <c r="H9" s="1">
        <v>5.62</v>
      </c>
      <c r="I9" s="5">
        <v>0.3</v>
      </c>
      <c r="J9" s="1">
        <v>24</v>
      </c>
      <c r="K9" s="1">
        <v>6.1999999999999998E-3</v>
      </c>
      <c r="L9" s="1" t="s">
        <v>4</v>
      </c>
      <c r="M9" s="1" t="s">
        <v>5</v>
      </c>
      <c r="N9" s="1">
        <v>4750</v>
      </c>
      <c r="O9" s="1">
        <v>1</v>
      </c>
      <c r="P9">
        <v>2</v>
      </c>
    </row>
    <row r="10" spans="2:16" x14ac:dyDescent="0.25">
      <c r="B10" s="1">
        <v>1</v>
      </c>
      <c r="C10" s="1" t="s">
        <v>0</v>
      </c>
      <c r="D10" s="1" t="s">
        <v>6</v>
      </c>
      <c r="E10" s="1" t="s">
        <v>7</v>
      </c>
      <c r="F10" s="1" t="s">
        <v>8</v>
      </c>
      <c r="G10" s="1">
        <v>120.9</v>
      </c>
      <c r="H10" s="1">
        <v>4.9400000000000004</v>
      </c>
      <c r="I10" s="5">
        <v>0.5</v>
      </c>
      <c r="J10" s="1" t="s">
        <v>9</v>
      </c>
      <c r="K10" s="1">
        <v>8.7999999999999995E-2</v>
      </c>
      <c r="L10" s="1" t="s">
        <v>4</v>
      </c>
      <c r="M10" s="1" t="s">
        <v>5</v>
      </c>
      <c r="N10" s="1">
        <v>10900</v>
      </c>
      <c r="O10" s="1">
        <v>1</v>
      </c>
      <c r="P10">
        <v>2</v>
      </c>
    </row>
    <row r="11" spans="2:16" x14ac:dyDescent="0.25">
      <c r="B11" s="1">
        <v>1</v>
      </c>
      <c r="C11" s="1" t="s">
        <v>0</v>
      </c>
      <c r="D11" s="1" t="s">
        <v>10</v>
      </c>
      <c r="E11" s="1" t="s">
        <v>11</v>
      </c>
      <c r="F11" s="1" t="s">
        <v>12</v>
      </c>
      <c r="G11" s="1">
        <v>165.4</v>
      </c>
      <c r="H11" s="1">
        <v>6.76</v>
      </c>
      <c r="I11" s="5">
        <v>0.2</v>
      </c>
      <c r="J11" s="1" t="s">
        <v>13</v>
      </c>
      <c r="K11" s="1" t="s">
        <v>4</v>
      </c>
      <c r="L11" s="1" t="s">
        <v>4</v>
      </c>
      <c r="M11" s="1" t="s">
        <v>5</v>
      </c>
      <c r="N11" s="1">
        <v>1890</v>
      </c>
      <c r="O11" s="1">
        <v>3</v>
      </c>
      <c r="P11">
        <v>2</v>
      </c>
    </row>
    <row r="12" spans="2:16" x14ac:dyDescent="0.25">
      <c r="B12" s="1">
        <v>1</v>
      </c>
      <c r="C12" s="1" t="s">
        <v>0</v>
      </c>
      <c r="D12" s="1" t="s">
        <v>14</v>
      </c>
      <c r="E12" s="1" t="s">
        <v>15</v>
      </c>
      <c r="F12" s="1" t="s">
        <v>16</v>
      </c>
      <c r="G12" s="1">
        <v>104.5</v>
      </c>
      <c r="H12" s="1">
        <v>4.2699999999999996</v>
      </c>
      <c r="I12" s="5">
        <v>0.5</v>
      </c>
      <c r="J12" s="1" t="s">
        <v>17</v>
      </c>
      <c r="K12" s="1" t="s">
        <v>4</v>
      </c>
      <c r="L12" s="1" t="s">
        <v>4</v>
      </c>
      <c r="M12" s="1" t="s">
        <v>5</v>
      </c>
      <c r="N12" s="1">
        <v>14400</v>
      </c>
      <c r="O12" s="1">
        <v>1</v>
      </c>
      <c r="P12">
        <v>2</v>
      </c>
    </row>
    <row r="13" spans="2:16" x14ac:dyDescent="0.25">
      <c r="B13" s="1">
        <v>1</v>
      </c>
      <c r="C13" s="1" t="s">
        <v>0</v>
      </c>
      <c r="D13" s="1" t="s">
        <v>18</v>
      </c>
      <c r="E13" s="1" t="s">
        <v>19</v>
      </c>
      <c r="F13" s="1" t="s">
        <v>20</v>
      </c>
      <c r="G13" s="1">
        <v>148.9</v>
      </c>
      <c r="H13" s="1">
        <v>6.09</v>
      </c>
      <c r="I13" s="5">
        <v>0.6</v>
      </c>
      <c r="J13" s="1" t="s">
        <v>21</v>
      </c>
      <c r="K13" s="1" t="s">
        <v>4</v>
      </c>
      <c r="L13" s="1" t="s">
        <v>4</v>
      </c>
      <c r="M13" s="1" t="s">
        <v>5</v>
      </c>
      <c r="N13" s="1">
        <v>7140</v>
      </c>
      <c r="O13" s="1">
        <v>10</v>
      </c>
      <c r="P13">
        <v>2</v>
      </c>
    </row>
    <row r="14" spans="2:16" x14ac:dyDescent="0.25">
      <c r="B14" s="1">
        <v>1</v>
      </c>
      <c r="C14" s="1" t="s">
        <v>0</v>
      </c>
      <c r="D14" s="1" t="s">
        <v>22</v>
      </c>
      <c r="E14" s="1" t="s">
        <v>23</v>
      </c>
      <c r="F14" s="1" t="s">
        <v>24</v>
      </c>
      <c r="G14" s="1">
        <v>88</v>
      </c>
      <c r="H14" s="1">
        <v>3.6</v>
      </c>
      <c r="I14" s="5">
        <v>0.4</v>
      </c>
      <c r="J14" s="1" t="s">
        <v>25</v>
      </c>
      <c r="K14" s="1">
        <v>0.4</v>
      </c>
      <c r="L14" s="1" t="s">
        <v>4</v>
      </c>
      <c r="M14" s="1" t="s">
        <v>5</v>
      </c>
      <c r="N14" s="1">
        <v>7390</v>
      </c>
      <c r="O14" s="1">
        <v>0</v>
      </c>
      <c r="P14">
        <v>2</v>
      </c>
    </row>
    <row r="15" spans="2:16" x14ac:dyDescent="0.25">
      <c r="B15" s="1">
        <v>1</v>
      </c>
      <c r="C15" s="1" t="s">
        <v>0</v>
      </c>
      <c r="D15" s="1" t="s">
        <v>26</v>
      </c>
      <c r="E15" s="1" t="s">
        <v>27</v>
      </c>
      <c r="F15" s="1" t="s">
        <v>28</v>
      </c>
      <c r="G15" s="1">
        <v>86.5</v>
      </c>
      <c r="H15" s="1">
        <v>3.54</v>
      </c>
      <c r="I15" s="5">
        <v>0.3</v>
      </c>
      <c r="J15" s="1" t="s">
        <v>29</v>
      </c>
      <c r="K15" s="1">
        <v>0.21</v>
      </c>
      <c r="L15" s="1">
        <v>635</v>
      </c>
      <c r="M15" s="1" t="s">
        <v>5</v>
      </c>
      <c r="N15" s="1">
        <v>1810</v>
      </c>
      <c r="O15" s="1">
        <v>5.5E-2</v>
      </c>
      <c r="P15">
        <v>2</v>
      </c>
    </row>
    <row r="16" spans="2:16" x14ac:dyDescent="0.25">
      <c r="B16" s="1">
        <v>1</v>
      </c>
      <c r="C16" s="1" t="s">
        <v>0</v>
      </c>
      <c r="D16" s="1" t="s">
        <v>30</v>
      </c>
      <c r="E16" s="1" t="s">
        <v>31</v>
      </c>
      <c r="F16" s="1" t="s">
        <v>32</v>
      </c>
      <c r="G16" s="1">
        <v>70</v>
      </c>
      <c r="H16" s="1">
        <v>2.86</v>
      </c>
      <c r="I16" s="5">
        <v>0.68</v>
      </c>
      <c r="J16" s="1" t="s">
        <v>33</v>
      </c>
      <c r="K16" s="1">
        <v>0.15</v>
      </c>
      <c r="L16" s="1">
        <v>765</v>
      </c>
      <c r="M16" s="1" t="s">
        <v>5</v>
      </c>
      <c r="N16" s="1">
        <v>14800</v>
      </c>
      <c r="O16" s="1">
        <v>0</v>
      </c>
      <c r="P16">
        <v>2</v>
      </c>
    </row>
    <row r="17" spans="2:16" x14ac:dyDescent="0.25">
      <c r="B17" s="1">
        <v>1</v>
      </c>
      <c r="C17" s="1" t="s">
        <v>0</v>
      </c>
      <c r="D17" s="1" t="s">
        <v>34</v>
      </c>
      <c r="E17" s="1" t="s">
        <v>35</v>
      </c>
      <c r="F17" s="1" t="s">
        <v>36</v>
      </c>
      <c r="G17" s="1">
        <v>187.4</v>
      </c>
      <c r="H17" s="1" t="s">
        <v>37</v>
      </c>
      <c r="I17" s="5">
        <v>0.4</v>
      </c>
      <c r="J17" s="1">
        <v>48</v>
      </c>
      <c r="K17" s="1">
        <v>0.2</v>
      </c>
      <c r="L17" s="1" t="s">
        <v>4</v>
      </c>
      <c r="M17" s="1" t="s">
        <v>5</v>
      </c>
      <c r="N17" s="1">
        <v>6130</v>
      </c>
      <c r="O17" s="1">
        <v>0.8</v>
      </c>
      <c r="P17">
        <v>2</v>
      </c>
    </row>
    <row r="18" spans="2:16" x14ac:dyDescent="0.25">
      <c r="B18" s="1">
        <v>1</v>
      </c>
      <c r="C18" s="1" t="s">
        <v>0</v>
      </c>
      <c r="D18" s="1" t="s">
        <v>38</v>
      </c>
      <c r="E18" s="1" t="s">
        <v>39</v>
      </c>
      <c r="F18" s="1" t="s">
        <v>40</v>
      </c>
      <c r="G18" s="1">
        <v>170.9</v>
      </c>
      <c r="H18" s="1">
        <v>6.99</v>
      </c>
      <c r="I18" s="5">
        <v>0.7</v>
      </c>
      <c r="J18" s="1">
        <v>4</v>
      </c>
      <c r="K18" s="1">
        <v>0.14000000000000001</v>
      </c>
      <c r="L18" s="1" t="s">
        <v>4</v>
      </c>
      <c r="M18" s="1" t="s">
        <v>5</v>
      </c>
      <c r="N18" s="1">
        <v>10000</v>
      </c>
      <c r="O18" s="1">
        <v>1</v>
      </c>
      <c r="P18">
        <v>2</v>
      </c>
    </row>
    <row r="19" spans="2:16" x14ac:dyDescent="0.25">
      <c r="B19" s="1">
        <v>1</v>
      </c>
      <c r="C19" s="1" t="s">
        <v>0</v>
      </c>
      <c r="D19" s="1" t="s">
        <v>41</v>
      </c>
      <c r="E19" s="1" t="s">
        <v>42</v>
      </c>
      <c r="F19" s="1" t="s">
        <v>43</v>
      </c>
      <c r="G19" s="1">
        <v>154.5</v>
      </c>
      <c r="H19" s="1">
        <v>6.32</v>
      </c>
      <c r="I19" s="5">
        <v>0.76</v>
      </c>
      <c r="J19" s="1" t="s">
        <v>44</v>
      </c>
      <c r="K19" s="1">
        <v>0.76</v>
      </c>
      <c r="L19" s="1" t="s">
        <v>4</v>
      </c>
      <c r="M19" s="1" t="s">
        <v>5</v>
      </c>
      <c r="N19" s="1">
        <v>7370</v>
      </c>
      <c r="O19" s="1">
        <v>0.6</v>
      </c>
      <c r="P19">
        <v>2</v>
      </c>
    </row>
    <row r="20" spans="2:16" x14ac:dyDescent="0.25">
      <c r="B20" s="1">
        <v>1</v>
      </c>
      <c r="C20" s="1" t="s">
        <v>0</v>
      </c>
      <c r="D20" s="1" t="s">
        <v>45</v>
      </c>
      <c r="E20" s="1" t="s">
        <v>46</v>
      </c>
      <c r="F20" s="1" t="s">
        <v>47</v>
      </c>
      <c r="G20" s="1">
        <v>138</v>
      </c>
      <c r="H20" s="1">
        <v>5.64</v>
      </c>
      <c r="I20" s="5">
        <v>0.68</v>
      </c>
      <c r="J20" s="1" t="s">
        <v>48</v>
      </c>
      <c r="K20" s="1">
        <v>0.68</v>
      </c>
      <c r="L20" s="1" t="s">
        <v>4</v>
      </c>
      <c r="M20" s="1" t="s">
        <v>5</v>
      </c>
      <c r="N20" s="1">
        <v>12200</v>
      </c>
      <c r="O20" s="1">
        <v>0</v>
      </c>
      <c r="P20">
        <v>2</v>
      </c>
    </row>
    <row r="21" spans="2:16" x14ac:dyDescent="0.25">
      <c r="B21" s="1">
        <v>1</v>
      </c>
      <c r="C21" s="1" t="s">
        <v>0</v>
      </c>
      <c r="D21" s="1" t="s">
        <v>49</v>
      </c>
      <c r="E21" s="1" t="s">
        <v>50</v>
      </c>
      <c r="F21" s="1" t="s">
        <v>51</v>
      </c>
      <c r="G21" s="1">
        <v>136.5</v>
      </c>
      <c r="H21" s="1">
        <v>5.58</v>
      </c>
      <c r="I21" s="5">
        <v>0.11</v>
      </c>
      <c r="J21" s="1" t="s">
        <v>52</v>
      </c>
      <c r="K21" s="1">
        <v>5.6000000000000001E-2</v>
      </c>
      <c r="L21" s="1" t="s">
        <v>4</v>
      </c>
      <c r="M21" s="1" t="s">
        <v>5</v>
      </c>
      <c r="N21" s="1">
        <v>609</v>
      </c>
      <c r="O21" s="1">
        <v>2.1999999999999999E-2</v>
      </c>
      <c r="P21">
        <v>2</v>
      </c>
    </row>
    <row r="22" spans="2:16" x14ac:dyDescent="0.25">
      <c r="B22" s="1">
        <v>1</v>
      </c>
      <c r="C22" s="1" t="s">
        <v>0</v>
      </c>
      <c r="D22" s="1" t="s">
        <v>53</v>
      </c>
      <c r="E22" s="1" t="s">
        <v>54</v>
      </c>
      <c r="F22" s="1" t="s">
        <v>55</v>
      </c>
      <c r="G22" s="1">
        <v>120</v>
      </c>
      <c r="H22" s="1">
        <v>4.91</v>
      </c>
      <c r="I22" s="5">
        <v>0.39</v>
      </c>
      <c r="J22" s="1" t="s">
        <v>56</v>
      </c>
      <c r="K22" s="1">
        <v>0.37</v>
      </c>
      <c r="L22" s="1">
        <v>733</v>
      </c>
      <c r="M22" s="1" t="s">
        <v>5</v>
      </c>
      <c r="N22" s="1">
        <v>3500</v>
      </c>
      <c r="O22" s="1">
        <v>0</v>
      </c>
      <c r="P22">
        <v>2</v>
      </c>
    </row>
    <row r="23" spans="2:16" x14ac:dyDescent="0.25">
      <c r="B23" s="1">
        <v>1</v>
      </c>
      <c r="C23" s="1" t="s">
        <v>0</v>
      </c>
      <c r="D23" s="1" t="s">
        <v>57</v>
      </c>
      <c r="E23" s="1" t="s">
        <v>58</v>
      </c>
      <c r="F23" s="1" t="s">
        <v>59</v>
      </c>
      <c r="G23" s="1">
        <v>102</v>
      </c>
      <c r="H23" s="1">
        <v>4.17</v>
      </c>
      <c r="I23" s="5">
        <v>0.25</v>
      </c>
      <c r="J23" s="1" t="s">
        <v>60</v>
      </c>
      <c r="K23" s="1">
        <v>0.21</v>
      </c>
      <c r="L23" s="1">
        <v>743</v>
      </c>
      <c r="M23" s="1" t="s">
        <v>5</v>
      </c>
      <c r="N23" s="1">
        <v>1430</v>
      </c>
      <c r="O23" s="1">
        <v>0</v>
      </c>
      <c r="P23">
        <v>2</v>
      </c>
    </row>
    <row r="24" spans="2:16" x14ac:dyDescent="0.25">
      <c r="B24" s="1">
        <v>1</v>
      </c>
      <c r="C24" s="1" t="s">
        <v>0</v>
      </c>
      <c r="D24" s="1" t="s">
        <v>61</v>
      </c>
      <c r="E24" s="1" t="s">
        <v>62</v>
      </c>
      <c r="F24" s="1" t="s">
        <v>63</v>
      </c>
      <c r="G24" s="1">
        <v>188</v>
      </c>
      <c r="H24" s="1">
        <v>7.69</v>
      </c>
      <c r="I24" s="5">
        <v>1.84</v>
      </c>
      <c r="J24" s="1" t="s">
        <v>64</v>
      </c>
      <c r="K24" s="1">
        <v>0.85</v>
      </c>
      <c r="L24" s="1" t="s">
        <v>4</v>
      </c>
      <c r="M24" s="1" t="s">
        <v>5</v>
      </c>
      <c r="N24" s="1">
        <v>8830</v>
      </c>
      <c r="O24" s="1">
        <v>0</v>
      </c>
      <c r="P24">
        <v>2</v>
      </c>
    </row>
    <row r="25" spans="2:16" x14ac:dyDescent="0.25">
      <c r="B25" s="1">
        <v>1</v>
      </c>
      <c r="C25" s="1" t="s">
        <v>0</v>
      </c>
      <c r="D25" s="1" t="s">
        <v>65</v>
      </c>
      <c r="E25" s="1" t="s">
        <v>66</v>
      </c>
      <c r="F25" s="1" t="s">
        <v>67</v>
      </c>
      <c r="G25" s="1">
        <v>170</v>
      </c>
      <c r="H25" s="1">
        <v>6.95</v>
      </c>
      <c r="I25" s="5">
        <v>0.63</v>
      </c>
      <c r="J25" s="1" t="s">
        <v>68</v>
      </c>
      <c r="K25" s="1">
        <v>0.63</v>
      </c>
      <c r="L25" s="1" t="s">
        <v>4</v>
      </c>
      <c r="M25" s="1" t="s">
        <v>5</v>
      </c>
      <c r="N25" s="1">
        <v>3220</v>
      </c>
      <c r="O25" s="1">
        <v>0</v>
      </c>
      <c r="P25">
        <v>2</v>
      </c>
    </row>
    <row r="26" spans="2:16" x14ac:dyDescent="0.25">
      <c r="B26" s="1">
        <v>1</v>
      </c>
      <c r="C26" s="1" t="s">
        <v>0</v>
      </c>
      <c r="D26" s="1" t="s">
        <v>69</v>
      </c>
      <c r="E26" s="1" t="s">
        <v>70</v>
      </c>
      <c r="F26" s="1" t="s">
        <v>71</v>
      </c>
      <c r="G26" s="1">
        <v>152</v>
      </c>
      <c r="H26" s="1">
        <v>6.22</v>
      </c>
      <c r="I26" s="5">
        <v>0.59</v>
      </c>
      <c r="J26" s="1" t="s">
        <v>72</v>
      </c>
      <c r="K26" s="1">
        <v>0.34</v>
      </c>
      <c r="L26" s="1" t="s">
        <v>4</v>
      </c>
      <c r="M26" s="1" t="s">
        <v>5</v>
      </c>
      <c r="N26" s="1">
        <v>9810</v>
      </c>
      <c r="O26" s="1">
        <v>0</v>
      </c>
      <c r="P26">
        <v>2</v>
      </c>
    </row>
    <row r="27" spans="2:16" x14ac:dyDescent="0.25">
      <c r="B27" s="1">
        <v>1</v>
      </c>
      <c r="C27" s="1" t="s">
        <v>0</v>
      </c>
      <c r="D27" s="1" t="s">
        <v>73</v>
      </c>
      <c r="E27" s="1" t="s">
        <v>74</v>
      </c>
      <c r="F27" s="1" t="s">
        <v>75</v>
      </c>
      <c r="G27" s="1">
        <v>130.5</v>
      </c>
      <c r="H27" s="1">
        <v>5.34</v>
      </c>
      <c r="I27" s="5">
        <v>8.5999999999999993E-2</v>
      </c>
      <c r="J27" s="1" t="s">
        <v>76</v>
      </c>
      <c r="K27" s="1">
        <v>8.5999999999999993E-2</v>
      </c>
      <c r="L27" s="1" t="s">
        <v>4</v>
      </c>
      <c r="M27" s="1" t="s">
        <v>5</v>
      </c>
      <c r="N27" s="1">
        <v>4.5</v>
      </c>
      <c r="O27" s="1">
        <v>0</v>
      </c>
      <c r="P27">
        <v>2</v>
      </c>
    </row>
    <row r="28" spans="2:16" x14ac:dyDescent="0.25">
      <c r="B28" s="1">
        <v>1</v>
      </c>
      <c r="C28" s="1" t="s">
        <v>0</v>
      </c>
      <c r="D28" s="1" t="s">
        <v>77</v>
      </c>
      <c r="E28" s="1" t="s">
        <v>78</v>
      </c>
      <c r="F28" s="1" t="s">
        <v>79</v>
      </c>
      <c r="G28" s="1">
        <v>200</v>
      </c>
      <c r="H28" s="1">
        <v>8.18</v>
      </c>
      <c r="I28" s="5">
        <v>0.81</v>
      </c>
      <c r="J28" s="1" t="s">
        <v>80</v>
      </c>
      <c r="K28" s="1">
        <v>0.65</v>
      </c>
      <c r="L28" s="1" t="s">
        <v>4</v>
      </c>
      <c r="M28" s="1" t="s">
        <v>5</v>
      </c>
      <c r="N28" s="1">
        <v>10300</v>
      </c>
      <c r="O28" s="1">
        <v>0</v>
      </c>
      <c r="P28">
        <v>2</v>
      </c>
    </row>
    <row r="29" spans="2:16" x14ac:dyDescent="0.25">
      <c r="B29" s="1">
        <v>1</v>
      </c>
      <c r="C29" s="1" t="s">
        <v>0</v>
      </c>
      <c r="D29" s="1" t="s">
        <v>81</v>
      </c>
      <c r="E29" s="1" t="s">
        <v>82</v>
      </c>
      <c r="F29" s="1" t="s">
        <v>83</v>
      </c>
      <c r="G29" s="1">
        <v>99.3</v>
      </c>
      <c r="H29" s="1">
        <v>4.0599999999999996</v>
      </c>
      <c r="I29" s="5">
        <v>0.4</v>
      </c>
      <c r="J29" s="1" t="s">
        <v>84</v>
      </c>
      <c r="K29" s="1">
        <v>0.12</v>
      </c>
      <c r="L29" s="1" t="s">
        <v>4</v>
      </c>
      <c r="M29" s="1" t="s">
        <v>5</v>
      </c>
      <c r="N29" s="1">
        <v>8077</v>
      </c>
      <c r="O29" s="1">
        <v>0.74</v>
      </c>
      <c r="P29">
        <v>2</v>
      </c>
    </row>
    <row r="30" spans="2:16" x14ac:dyDescent="0.25">
      <c r="B30" s="1">
        <v>1</v>
      </c>
      <c r="C30" s="1" t="s">
        <v>0</v>
      </c>
      <c r="D30" s="1" t="s">
        <v>85</v>
      </c>
      <c r="E30" s="1" t="s">
        <v>86</v>
      </c>
      <c r="F30" s="1" t="s">
        <v>87</v>
      </c>
      <c r="G30" s="1">
        <v>93.1</v>
      </c>
      <c r="H30" s="1">
        <v>3.81</v>
      </c>
      <c r="I30" s="5">
        <v>0.38</v>
      </c>
      <c r="J30" s="1" t="s">
        <v>88</v>
      </c>
      <c r="K30" s="1">
        <v>0.21</v>
      </c>
      <c r="L30" s="1" t="s">
        <v>4</v>
      </c>
      <c r="M30" s="1" t="s">
        <v>5</v>
      </c>
      <c r="N30" s="1">
        <v>4083</v>
      </c>
      <c r="O30" s="1">
        <v>0.28999999999999998</v>
      </c>
      <c r="P30">
        <v>2</v>
      </c>
    </row>
    <row r="31" spans="2:16" x14ac:dyDescent="0.25">
      <c r="B31" s="1">
        <v>1</v>
      </c>
      <c r="C31" s="1" t="s">
        <v>0</v>
      </c>
      <c r="D31" s="1" t="s">
        <v>89</v>
      </c>
      <c r="E31" s="1" t="s">
        <v>90</v>
      </c>
      <c r="F31" s="1" t="s">
        <v>91</v>
      </c>
      <c r="G31" s="1">
        <v>112</v>
      </c>
      <c r="H31" s="1">
        <v>4.5599999999999996</v>
      </c>
      <c r="I31" s="5">
        <v>0.45</v>
      </c>
      <c r="J31" s="1" t="s">
        <v>92</v>
      </c>
      <c r="K31" s="1">
        <v>0.33</v>
      </c>
      <c r="L31" s="1" t="s">
        <v>4</v>
      </c>
      <c r="M31" s="1" t="s">
        <v>5</v>
      </c>
      <c r="N31" s="1" t="s">
        <v>93</v>
      </c>
      <c r="O31" s="1">
        <v>0.33</v>
      </c>
      <c r="P31">
        <v>2</v>
      </c>
    </row>
    <row r="32" spans="2:16" x14ac:dyDescent="0.25">
      <c r="B32" s="1">
        <v>1</v>
      </c>
      <c r="C32" s="1" t="s">
        <v>0</v>
      </c>
      <c r="D32" s="1" t="s">
        <v>94</v>
      </c>
      <c r="E32" s="1" t="s">
        <v>95</v>
      </c>
      <c r="F32" s="1" t="s">
        <v>96</v>
      </c>
      <c r="G32" s="1">
        <v>87.5</v>
      </c>
      <c r="H32" s="1">
        <v>3.58</v>
      </c>
      <c r="I32" s="5">
        <v>0.35</v>
      </c>
      <c r="J32" s="1" t="s">
        <v>97</v>
      </c>
      <c r="K32" s="1" t="s">
        <v>4</v>
      </c>
      <c r="L32" s="1" t="s">
        <v>4</v>
      </c>
      <c r="M32" s="1" t="s">
        <v>4</v>
      </c>
      <c r="N32" s="1">
        <v>14560</v>
      </c>
      <c r="O32" s="1">
        <v>0.6</v>
      </c>
      <c r="P32">
        <v>2</v>
      </c>
    </row>
    <row r="33" spans="2:16" x14ac:dyDescent="0.25">
      <c r="B33" s="1">
        <v>1</v>
      </c>
      <c r="C33" s="1" t="s">
        <v>0</v>
      </c>
      <c r="D33" s="1" t="s">
        <v>98</v>
      </c>
      <c r="E33" s="1" t="s">
        <v>99</v>
      </c>
      <c r="F33" s="1" t="s">
        <v>100</v>
      </c>
      <c r="G33" s="1">
        <v>79.2</v>
      </c>
      <c r="H33" s="1">
        <v>3.24</v>
      </c>
      <c r="I33" s="5">
        <v>0.45</v>
      </c>
      <c r="J33" s="1" t="s">
        <v>101</v>
      </c>
      <c r="K33" s="1">
        <v>0.45</v>
      </c>
      <c r="L33" s="1" t="s">
        <v>4</v>
      </c>
      <c r="M33" s="1" t="s">
        <v>5</v>
      </c>
      <c r="N33" s="1">
        <v>4143</v>
      </c>
      <c r="O33" s="1">
        <v>0.31</v>
      </c>
      <c r="P33">
        <v>2</v>
      </c>
    </row>
    <row r="34" spans="2:16" x14ac:dyDescent="0.25">
      <c r="B34" s="1">
        <v>1</v>
      </c>
      <c r="C34" s="1" t="s">
        <v>0</v>
      </c>
      <c r="D34" s="1" t="s">
        <v>102</v>
      </c>
      <c r="E34" s="1" t="s">
        <v>103</v>
      </c>
      <c r="F34" s="1" t="s">
        <v>104</v>
      </c>
      <c r="G34" s="1">
        <v>98.9</v>
      </c>
      <c r="H34" s="1">
        <v>4.04</v>
      </c>
      <c r="I34" s="5">
        <v>0.53</v>
      </c>
      <c r="J34" s="1" t="s">
        <v>105</v>
      </c>
      <c r="K34" s="1">
        <v>0.53</v>
      </c>
      <c r="L34" s="1" t="s">
        <v>4</v>
      </c>
      <c r="M34" s="1" t="s">
        <v>5</v>
      </c>
      <c r="N34" s="1">
        <v>3985</v>
      </c>
      <c r="O34" s="1">
        <v>0</v>
      </c>
      <c r="P34">
        <v>2</v>
      </c>
    </row>
    <row r="35" spans="2:16" x14ac:dyDescent="0.25">
      <c r="B35" s="1">
        <v>1</v>
      </c>
      <c r="C35" s="1" t="s">
        <v>0</v>
      </c>
      <c r="D35" s="1" t="s">
        <v>106</v>
      </c>
      <c r="E35" s="1" t="s">
        <v>107</v>
      </c>
      <c r="F35" s="1" t="s">
        <v>108</v>
      </c>
      <c r="G35" s="1">
        <v>100.1</v>
      </c>
      <c r="H35" s="1">
        <v>4.09</v>
      </c>
      <c r="I35" s="5">
        <v>0.23</v>
      </c>
      <c r="J35" s="1" t="s">
        <v>109</v>
      </c>
      <c r="K35" s="1">
        <v>0.23</v>
      </c>
      <c r="L35" s="1" t="s">
        <v>4</v>
      </c>
      <c r="M35" s="1" t="s">
        <v>5</v>
      </c>
      <c r="N35" s="1">
        <v>13210</v>
      </c>
      <c r="O35" s="1">
        <v>0</v>
      </c>
      <c r="P35">
        <v>2</v>
      </c>
    </row>
    <row r="36" spans="2:16" x14ac:dyDescent="0.25">
      <c r="B36" s="1">
        <v>1</v>
      </c>
      <c r="C36" s="1" t="s">
        <v>0</v>
      </c>
      <c r="D36" s="1" t="s">
        <v>110</v>
      </c>
      <c r="E36" s="1" t="s">
        <v>111</v>
      </c>
      <c r="F36" s="1" t="s">
        <v>112</v>
      </c>
      <c r="G36" s="1">
        <v>95.4</v>
      </c>
      <c r="H36" s="1">
        <v>3.9</v>
      </c>
      <c r="I36" s="5">
        <v>0.25</v>
      </c>
      <c r="J36" s="1" t="s">
        <v>113</v>
      </c>
      <c r="K36" s="1">
        <v>0.2</v>
      </c>
      <c r="L36" s="1" t="s">
        <v>4</v>
      </c>
      <c r="M36" s="1" t="s">
        <v>5</v>
      </c>
      <c r="N36" s="1">
        <v>13400</v>
      </c>
      <c r="O36" s="1">
        <v>0</v>
      </c>
      <c r="P36">
        <v>2</v>
      </c>
    </row>
    <row r="37" spans="2:16" x14ac:dyDescent="0.25">
      <c r="B37" s="1">
        <v>1</v>
      </c>
      <c r="C37" s="1" t="s">
        <v>0</v>
      </c>
      <c r="D37" s="1" t="s">
        <v>114</v>
      </c>
      <c r="E37" s="1" t="s">
        <v>115</v>
      </c>
      <c r="F37" s="1" t="s">
        <v>116</v>
      </c>
      <c r="G37" s="1">
        <v>124</v>
      </c>
      <c r="H37" s="1">
        <v>5.07</v>
      </c>
      <c r="I37" s="5">
        <v>0.56000000000000005</v>
      </c>
      <c r="J37" s="1" t="s">
        <v>117</v>
      </c>
      <c r="K37" s="1">
        <v>0.38</v>
      </c>
      <c r="L37" s="1" t="s">
        <v>4</v>
      </c>
      <c r="M37" s="1" t="s">
        <v>5</v>
      </c>
      <c r="N37" s="1">
        <v>5741</v>
      </c>
      <c r="O37" s="1">
        <v>2.4E-2</v>
      </c>
      <c r="P37">
        <v>2</v>
      </c>
    </row>
    <row r="38" spans="2:16" x14ac:dyDescent="0.25">
      <c r="B38" s="1">
        <v>1</v>
      </c>
      <c r="C38" s="1" t="s">
        <v>0</v>
      </c>
      <c r="D38" s="1" t="s">
        <v>636</v>
      </c>
      <c r="E38" s="1" t="s">
        <v>118</v>
      </c>
      <c r="F38" s="1" t="s">
        <v>119</v>
      </c>
      <c r="G38" s="1">
        <v>108.4</v>
      </c>
      <c r="H38" s="2">
        <v>4256</v>
      </c>
      <c r="I38" s="5">
        <v>0.31900000000000001</v>
      </c>
      <c r="J38" s="1" t="s">
        <v>120</v>
      </c>
      <c r="K38" s="1">
        <v>0.31900000000000001</v>
      </c>
      <c r="L38" s="1" t="s">
        <v>4</v>
      </c>
      <c r="M38" s="1" t="s">
        <v>5</v>
      </c>
      <c r="N38" s="1">
        <v>631.4</v>
      </c>
      <c r="O38" s="1">
        <v>0</v>
      </c>
      <c r="P38">
        <v>2</v>
      </c>
    </row>
    <row r="39" spans="2:16" x14ac:dyDescent="0.25">
      <c r="B39" s="1">
        <v>1</v>
      </c>
      <c r="C39" s="1" t="s">
        <v>0</v>
      </c>
      <c r="D39" s="1" t="s">
        <v>121</v>
      </c>
      <c r="E39" s="1" t="s">
        <v>122</v>
      </c>
      <c r="F39" s="1" t="s">
        <v>123</v>
      </c>
      <c r="G39" s="1">
        <v>18</v>
      </c>
      <c r="I39" s="5" t="s">
        <v>4</v>
      </c>
      <c r="J39" s="1">
        <v>100</v>
      </c>
      <c r="K39" s="1" t="s">
        <v>37</v>
      </c>
      <c r="L39" s="1" t="s">
        <v>37</v>
      </c>
      <c r="M39" s="1" t="s">
        <v>5</v>
      </c>
      <c r="N39" s="1">
        <v>0</v>
      </c>
      <c r="O39" s="1">
        <v>0</v>
      </c>
      <c r="P39">
        <v>2</v>
      </c>
    </row>
    <row r="40" spans="2:16" x14ac:dyDescent="0.25">
      <c r="B40" s="1">
        <v>1</v>
      </c>
      <c r="C40" s="1" t="s">
        <v>0</v>
      </c>
      <c r="D40" s="1" t="s">
        <v>124</v>
      </c>
      <c r="E40" s="1" t="s">
        <v>125</v>
      </c>
      <c r="F40" s="1" t="s">
        <v>126</v>
      </c>
      <c r="G40" s="1">
        <v>44</v>
      </c>
      <c r="H40" s="1">
        <v>1.8</v>
      </c>
      <c r="I40" s="5">
        <v>0.1</v>
      </c>
      <c r="J40" s="1" t="s">
        <v>48</v>
      </c>
      <c r="K40" s="1">
        <v>7.1999999999999995E-2</v>
      </c>
      <c r="L40" s="1" t="s">
        <v>4</v>
      </c>
      <c r="M40" s="1" t="s">
        <v>5</v>
      </c>
      <c r="N40" s="1">
        <v>1</v>
      </c>
      <c r="O40" s="1">
        <v>0</v>
      </c>
      <c r="P40">
        <v>2</v>
      </c>
    </row>
    <row r="41" spans="2:16" x14ac:dyDescent="0.25">
      <c r="B41" s="1">
        <v>1</v>
      </c>
      <c r="C41" s="1" t="s">
        <v>127</v>
      </c>
      <c r="D41" s="1" t="s">
        <v>128</v>
      </c>
      <c r="E41" s="1" t="s">
        <v>129</v>
      </c>
      <c r="F41" s="1" t="s">
        <v>130</v>
      </c>
      <c r="G41" s="1">
        <v>94.4</v>
      </c>
      <c r="H41" s="1">
        <v>3.86</v>
      </c>
      <c r="I41" s="5">
        <v>0.3</v>
      </c>
      <c r="J41" s="1" t="s">
        <v>131</v>
      </c>
      <c r="K41" s="1">
        <v>0.1</v>
      </c>
      <c r="L41" s="1">
        <v>681</v>
      </c>
      <c r="M41" s="1" t="s">
        <v>5</v>
      </c>
      <c r="N41" s="1">
        <v>1182</v>
      </c>
      <c r="O41" s="1">
        <v>3.6999999999999998E-2</v>
      </c>
      <c r="P41">
        <v>2</v>
      </c>
    </row>
    <row r="42" spans="2:16" x14ac:dyDescent="0.25">
      <c r="B42" s="1">
        <v>1</v>
      </c>
      <c r="C42" s="1" t="s">
        <v>127</v>
      </c>
      <c r="D42" s="1" t="s">
        <v>132</v>
      </c>
      <c r="E42" s="1" t="s">
        <v>133</v>
      </c>
      <c r="F42" s="1" t="s">
        <v>134</v>
      </c>
      <c r="G42" s="1">
        <v>92.8</v>
      </c>
      <c r="H42" s="1">
        <v>3.8</v>
      </c>
      <c r="I42" s="5">
        <v>0.34</v>
      </c>
      <c r="J42" s="1" t="s">
        <v>135</v>
      </c>
      <c r="K42" s="1">
        <v>0.11</v>
      </c>
      <c r="L42" s="1">
        <v>685</v>
      </c>
      <c r="M42" s="1" t="s">
        <v>5</v>
      </c>
      <c r="N42" s="1">
        <v>1288</v>
      </c>
      <c r="O42" s="1">
        <v>0.04</v>
      </c>
      <c r="P42">
        <v>2</v>
      </c>
    </row>
    <row r="43" spans="2:16" x14ac:dyDescent="0.25">
      <c r="B43" s="1">
        <v>1</v>
      </c>
      <c r="C43" s="1" t="s">
        <v>127</v>
      </c>
      <c r="D43" s="1" t="s">
        <v>136</v>
      </c>
      <c r="E43" s="1" t="s">
        <v>137</v>
      </c>
      <c r="F43" s="1" t="s">
        <v>138</v>
      </c>
      <c r="G43" s="1">
        <v>101</v>
      </c>
      <c r="H43" s="1">
        <v>4.13</v>
      </c>
      <c r="I43" s="5">
        <v>0.24</v>
      </c>
      <c r="J43" s="1" t="s">
        <v>139</v>
      </c>
      <c r="K43" s="1">
        <v>8.3000000000000004E-2</v>
      </c>
      <c r="L43" s="1" t="s">
        <v>4</v>
      </c>
      <c r="M43" s="1" t="s">
        <v>5</v>
      </c>
      <c r="N43" s="1">
        <v>932.6</v>
      </c>
      <c r="O43" s="1">
        <v>0.03</v>
      </c>
      <c r="P43">
        <v>2</v>
      </c>
    </row>
    <row r="44" spans="2:16" x14ac:dyDescent="0.25">
      <c r="B44" s="1">
        <v>1</v>
      </c>
      <c r="C44" s="1" t="s">
        <v>127</v>
      </c>
      <c r="D44" s="1" t="s">
        <v>140</v>
      </c>
      <c r="E44" s="1" t="s">
        <v>141</v>
      </c>
      <c r="F44" s="1" t="s">
        <v>142</v>
      </c>
      <c r="G44" s="1">
        <v>101.5</v>
      </c>
      <c r="H44" s="1">
        <v>4.16</v>
      </c>
      <c r="I44" s="5">
        <v>0.33</v>
      </c>
      <c r="J44" s="1" t="s">
        <v>143</v>
      </c>
      <c r="K44" s="1">
        <v>0.27</v>
      </c>
      <c r="L44" s="1">
        <v>723</v>
      </c>
      <c r="M44" s="1" t="s">
        <v>5</v>
      </c>
      <c r="N44" s="1">
        <v>2788</v>
      </c>
      <c r="O44" s="1">
        <v>2.1000000000000001E-2</v>
      </c>
      <c r="P44">
        <v>2</v>
      </c>
    </row>
    <row r="45" spans="2:16" x14ac:dyDescent="0.25">
      <c r="B45" s="1">
        <v>1</v>
      </c>
      <c r="C45" s="1" t="s">
        <v>127</v>
      </c>
      <c r="D45" s="1" t="s">
        <v>144</v>
      </c>
      <c r="E45" s="1" t="s">
        <v>145</v>
      </c>
      <c r="F45" s="1" t="s">
        <v>142</v>
      </c>
      <c r="G45" s="1">
        <v>94.7</v>
      </c>
      <c r="H45" s="1">
        <v>3.87</v>
      </c>
      <c r="I45" s="5">
        <v>0.32</v>
      </c>
      <c r="J45" s="1" t="s">
        <v>146</v>
      </c>
      <c r="K45" s="1">
        <v>0.24</v>
      </c>
      <c r="L45" s="1">
        <v>641</v>
      </c>
      <c r="M45" s="1" t="s">
        <v>5</v>
      </c>
      <c r="N45" s="1">
        <v>2416</v>
      </c>
      <c r="O45" s="1">
        <v>3.3000000000000002E-2</v>
      </c>
      <c r="P45">
        <v>2</v>
      </c>
    </row>
    <row r="46" spans="2:16" x14ac:dyDescent="0.25">
      <c r="B46" s="1">
        <v>1</v>
      </c>
      <c r="C46" s="1" t="s">
        <v>127</v>
      </c>
      <c r="D46" s="1" t="s">
        <v>147</v>
      </c>
      <c r="E46" s="1" t="s">
        <v>148</v>
      </c>
      <c r="F46" s="1" t="s">
        <v>149</v>
      </c>
      <c r="G46" s="1">
        <v>92</v>
      </c>
      <c r="H46" s="1">
        <v>3.76</v>
      </c>
      <c r="I46" s="5">
        <v>0.33</v>
      </c>
      <c r="J46" s="1" t="s">
        <v>150</v>
      </c>
      <c r="K46" s="1">
        <v>0.24</v>
      </c>
      <c r="L46" s="1" t="s">
        <v>4</v>
      </c>
      <c r="M46" s="1" t="s">
        <v>151</v>
      </c>
      <c r="N46" s="1">
        <v>3124</v>
      </c>
      <c r="O46" s="1">
        <v>4.1000000000000002E-2</v>
      </c>
      <c r="P46">
        <v>2</v>
      </c>
    </row>
    <row r="47" spans="2:16" x14ac:dyDescent="0.25">
      <c r="B47" s="1">
        <v>1</v>
      </c>
      <c r="C47" s="1" t="s">
        <v>127</v>
      </c>
      <c r="D47" s="1" t="s">
        <v>152</v>
      </c>
      <c r="E47" s="1" t="s">
        <v>153</v>
      </c>
      <c r="F47" s="1" t="s">
        <v>149</v>
      </c>
      <c r="G47" s="1">
        <v>103.3</v>
      </c>
      <c r="H47" s="1">
        <v>4.22</v>
      </c>
      <c r="I47" s="5">
        <v>0.41</v>
      </c>
      <c r="J47" s="1" t="s">
        <v>154</v>
      </c>
      <c r="K47" s="1">
        <v>0.28999999999999998</v>
      </c>
      <c r="L47" s="1" t="s">
        <v>4</v>
      </c>
      <c r="M47" s="1" t="s">
        <v>5</v>
      </c>
      <c r="N47" s="1">
        <v>4457</v>
      </c>
      <c r="O47" s="1">
        <v>3.1E-2</v>
      </c>
      <c r="P47">
        <v>2</v>
      </c>
    </row>
    <row r="48" spans="2:16" x14ac:dyDescent="0.25">
      <c r="B48" s="1">
        <v>1</v>
      </c>
      <c r="C48" s="1" t="s">
        <v>155</v>
      </c>
      <c r="D48" s="1" t="s">
        <v>156</v>
      </c>
      <c r="E48" s="1" t="s">
        <v>157</v>
      </c>
      <c r="F48" s="1" t="s">
        <v>158</v>
      </c>
      <c r="G48" s="1">
        <v>97.6</v>
      </c>
      <c r="H48" s="1">
        <v>3.99</v>
      </c>
      <c r="I48" s="5">
        <v>0.52</v>
      </c>
      <c r="J48" s="1" t="s">
        <v>159</v>
      </c>
      <c r="K48" s="1">
        <v>0.52</v>
      </c>
      <c r="L48" s="1">
        <v>728</v>
      </c>
      <c r="M48" s="1" t="s">
        <v>5</v>
      </c>
      <c r="N48" s="1">
        <v>3922</v>
      </c>
      <c r="O48" s="1">
        <v>0</v>
      </c>
      <c r="P48">
        <v>2</v>
      </c>
    </row>
    <row r="49" spans="2:16" x14ac:dyDescent="0.25">
      <c r="B49" s="1">
        <v>1</v>
      </c>
      <c r="C49" s="1" t="s">
        <v>155</v>
      </c>
      <c r="D49" s="1" t="s">
        <v>160</v>
      </c>
      <c r="E49" s="1" t="s">
        <v>161</v>
      </c>
      <c r="F49" s="1" t="s">
        <v>162</v>
      </c>
      <c r="G49" s="1">
        <v>111.9</v>
      </c>
      <c r="H49" s="1">
        <v>4.58</v>
      </c>
      <c r="I49" s="5" t="s">
        <v>4</v>
      </c>
      <c r="J49" s="1" t="s">
        <v>163</v>
      </c>
      <c r="K49" s="1">
        <v>0.26</v>
      </c>
      <c r="L49" s="1" t="s">
        <v>4</v>
      </c>
      <c r="M49" s="1" t="s">
        <v>4</v>
      </c>
      <c r="N49" s="1">
        <v>5328</v>
      </c>
      <c r="O49" s="1">
        <v>2.8000000000000001E-2</v>
      </c>
      <c r="P49">
        <v>2</v>
      </c>
    </row>
    <row r="50" spans="2:16" x14ac:dyDescent="0.25">
      <c r="B50" s="1">
        <v>1</v>
      </c>
      <c r="C50" s="1" t="s">
        <v>155</v>
      </c>
      <c r="D50" s="1" t="s">
        <v>164</v>
      </c>
      <c r="E50" s="1" t="s">
        <v>165</v>
      </c>
      <c r="F50" s="1" t="s">
        <v>166</v>
      </c>
      <c r="G50" s="1">
        <v>90.1</v>
      </c>
      <c r="H50" s="1">
        <v>3.68</v>
      </c>
      <c r="I50" s="5">
        <v>0.33</v>
      </c>
      <c r="J50" s="1" t="s">
        <v>167</v>
      </c>
      <c r="K50" s="1">
        <v>0.31</v>
      </c>
      <c r="L50" s="1">
        <v>685</v>
      </c>
      <c r="M50" s="1" t="s">
        <v>5</v>
      </c>
      <c r="N50" s="1">
        <v>2107</v>
      </c>
      <c r="O50" s="1">
        <v>0</v>
      </c>
      <c r="P50">
        <v>2</v>
      </c>
    </row>
    <row r="51" spans="2:16" x14ac:dyDescent="0.25">
      <c r="B51" s="1">
        <v>1</v>
      </c>
      <c r="C51" s="1" t="s">
        <v>155</v>
      </c>
      <c r="D51" s="1" t="s">
        <v>168</v>
      </c>
      <c r="E51" s="1" t="s">
        <v>169</v>
      </c>
      <c r="F51" s="1" t="s">
        <v>166</v>
      </c>
      <c r="G51" s="1">
        <v>102.9</v>
      </c>
      <c r="H51" s="1">
        <v>4.21</v>
      </c>
      <c r="I51" s="5">
        <v>0.35</v>
      </c>
      <c r="J51" s="1" t="s">
        <v>170</v>
      </c>
      <c r="K51" s="1">
        <v>0.33</v>
      </c>
      <c r="L51" s="1">
        <v>703</v>
      </c>
      <c r="M51" s="1" t="s">
        <v>5</v>
      </c>
      <c r="N51" s="1">
        <v>2804</v>
      </c>
      <c r="O51" s="1">
        <v>0</v>
      </c>
      <c r="P51">
        <v>2</v>
      </c>
    </row>
    <row r="52" spans="2:16" x14ac:dyDescent="0.25">
      <c r="B52" s="1">
        <v>1</v>
      </c>
      <c r="C52" s="1" t="s">
        <v>155</v>
      </c>
      <c r="D52" s="1" t="s">
        <v>171</v>
      </c>
      <c r="E52" s="1" t="s">
        <v>172</v>
      </c>
      <c r="F52" s="1" t="s">
        <v>166</v>
      </c>
      <c r="G52" s="1">
        <v>86.2</v>
      </c>
      <c r="H52" s="1">
        <v>3.53</v>
      </c>
      <c r="I52" s="5">
        <v>0.31</v>
      </c>
      <c r="J52" s="1" t="s">
        <v>173</v>
      </c>
      <c r="K52" s="1">
        <v>0.28999999999999998</v>
      </c>
      <c r="L52" s="1">
        <v>704</v>
      </c>
      <c r="M52" s="1" t="s">
        <v>5</v>
      </c>
      <c r="N52" s="1">
        <v>1774</v>
      </c>
      <c r="O52" s="1">
        <v>0</v>
      </c>
      <c r="P52">
        <v>2</v>
      </c>
    </row>
    <row r="53" spans="2:16" x14ac:dyDescent="0.25">
      <c r="B53" s="1">
        <v>1</v>
      </c>
      <c r="C53" s="1" t="s">
        <v>127</v>
      </c>
      <c r="D53" s="1" t="s">
        <v>174</v>
      </c>
      <c r="E53" s="1" t="s">
        <v>175</v>
      </c>
      <c r="F53" s="1" t="s">
        <v>166</v>
      </c>
      <c r="G53" s="1">
        <v>90.9</v>
      </c>
      <c r="H53" s="1">
        <v>3.72</v>
      </c>
      <c r="I53" s="5">
        <v>0.41</v>
      </c>
      <c r="J53" s="1" t="s">
        <v>176</v>
      </c>
      <c r="K53" s="1">
        <v>0.25</v>
      </c>
      <c r="L53" s="1" t="s">
        <v>4</v>
      </c>
      <c r="M53" s="1" t="s">
        <v>5</v>
      </c>
      <c r="N53" s="1">
        <v>1627</v>
      </c>
      <c r="O53" s="1">
        <v>0</v>
      </c>
      <c r="P53">
        <v>2</v>
      </c>
    </row>
    <row r="54" spans="2:16" x14ac:dyDescent="0.25">
      <c r="B54" s="1">
        <v>1</v>
      </c>
      <c r="C54" s="1" t="s">
        <v>127</v>
      </c>
      <c r="D54" s="1" t="s">
        <v>177</v>
      </c>
      <c r="E54" s="1" t="s">
        <v>178</v>
      </c>
      <c r="F54" s="1" t="s">
        <v>166</v>
      </c>
      <c r="G54" s="1">
        <v>83.8</v>
      </c>
      <c r="H54" s="1">
        <v>3.43</v>
      </c>
      <c r="I54" s="5">
        <v>0.4</v>
      </c>
      <c r="J54" s="1" t="s">
        <v>179</v>
      </c>
      <c r="K54" s="1">
        <v>0.27</v>
      </c>
      <c r="L54" s="1" t="s">
        <v>4</v>
      </c>
      <c r="M54" s="1" t="s">
        <v>5</v>
      </c>
      <c r="N54" s="1">
        <v>1552</v>
      </c>
      <c r="O54" s="1">
        <v>0</v>
      </c>
      <c r="P54">
        <v>2</v>
      </c>
    </row>
    <row r="55" spans="2:16" x14ac:dyDescent="0.25">
      <c r="B55" s="1">
        <v>1</v>
      </c>
      <c r="C55" s="1" t="s">
        <v>127</v>
      </c>
      <c r="D55" s="1" t="s">
        <v>180</v>
      </c>
      <c r="E55" s="1" t="s">
        <v>181</v>
      </c>
      <c r="F55" s="1" t="s">
        <v>166</v>
      </c>
      <c r="G55" s="1">
        <v>82.1</v>
      </c>
      <c r="H55" s="1">
        <v>3.36</v>
      </c>
      <c r="I55" s="5">
        <v>0.32</v>
      </c>
      <c r="J55" s="1" t="s">
        <v>182</v>
      </c>
      <c r="K55" s="1">
        <v>0.32</v>
      </c>
      <c r="L55" s="1" t="s">
        <v>4</v>
      </c>
      <c r="M55" s="1" t="s">
        <v>5</v>
      </c>
      <c r="N55" s="1">
        <v>1825</v>
      </c>
      <c r="O55" s="1">
        <v>0</v>
      </c>
      <c r="P55">
        <v>2</v>
      </c>
    </row>
    <row r="56" spans="2:16" x14ac:dyDescent="0.25">
      <c r="B56" s="1">
        <v>1</v>
      </c>
      <c r="C56" s="1" t="s">
        <v>127</v>
      </c>
      <c r="D56" s="1" t="s">
        <v>183</v>
      </c>
      <c r="E56" s="1" t="s">
        <v>184</v>
      </c>
      <c r="F56" s="1" t="s">
        <v>185</v>
      </c>
      <c r="G56" s="1">
        <v>79.099000000000004</v>
      </c>
      <c r="H56" s="1">
        <v>42.03</v>
      </c>
      <c r="I56" s="5">
        <v>0.3</v>
      </c>
      <c r="J56" s="1" t="s">
        <v>186</v>
      </c>
      <c r="K56" s="1">
        <v>0.29799999999999999</v>
      </c>
      <c r="L56" s="1" t="s">
        <v>4</v>
      </c>
      <c r="M56" s="1" t="s">
        <v>5</v>
      </c>
      <c r="N56" s="1">
        <v>1495.13</v>
      </c>
      <c r="O56" s="1">
        <v>0</v>
      </c>
      <c r="P56">
        <v>2</v>
      </c>
    </row>
    <row r="57" spans="2:16" x14ac:dyDescent="0.25">
      <c r="B57" s="1">
        <v>1</v>
      </c>
      <c r="C57" s="1" t="s">
        <v>155</v>
      </c>
      <c r="D57" s="1" t="s">
        <v>187</v>
      </c>
      <c r="E57" s="1" t="s">
        <v>188</v>
      </c>
      <c r="F57" s="1" t="s">
        <v>189</v>
      </c>
      <c r="G57" s="1">
        <v>87</v>
      </c>
      <c r="H57" s="1">
        <v>3.56</v>
      </c>
      <c r="I57" s="5">
        <v>0.41</v>
      </c>
      <c r="J57" s="1" t="s">
        <v>190</v>
      </c>
      <c r="K57" s="1">
        <v>0.33</v>
      </c>
      <c r="L57" s="1" t="s">
        <v>4</v>
      </c>
      <c r="M57" s="1" t="s">
        <v>5</v>
      </c>
      <c r="N57" s="1">
        <v>3152</v>
      </c>
      <c r="O57" s="1">
        <v>2.5999999999999999E-2</v>
      </c>
      <c r="P57">
        <v>2</v>
      </c>
    </row>
    <row r="58" spans="2:16" x14ac:dyDescent="0.25">
      <c r="B58" s="1">
        <v>1</v>
      </c>
      <c r="C58" s="1" t="s">
        <v>155</v>
      </c>
      <c r="D58" s="1" t="s">
        <v>191</v>
      </c>
      <c r="E58" s="1" t="s">
        <v>192</v>
      </c>
      <c r="F58" s="1" t="s">
        <v>193</v>
      </c>
      <c r="G58" s="1">
        <v>97.5</v>
      </c>
      <c r="H58" s="1">
        <v>3.98</v>
      </c>
      <c r="I58" s="5">
        <v>0.16</v>
      </c>
      <c r="J58" s="1" t="s">
        <v>194</v>
      </c>
      <c r="K58" s="1">
        <v>0.12</v>
      </c>
      <c r="L58" s="1" t="s">
        <v>4</v>
      </c>
      <c r="M58" s="1" t="s">
        <v>5</v>
      </c>
      <c r="N58" s="1">
        <v>1585</v>
      </c>
      <c r="O58" s="1">
        <v>4.8000000000000001E-2</v>
      </c>
      <c r="P58">
        <v>2</v>
      </c>
    </row>
    <row r="59" spans="2:16" x14ac:dyDescent="0.25">
      <c r="B59" s="1">
        <v>1</v>
      </c>
      <c r="C59" s="1" t="s">
        <v>155</v>
      </c>
      <c r="D59" s="1" t="s">
        <v>195</v>
      </c>
      <c r="E59" s="1" t="s">
        <v>196</v>
      </c>
      <c r="F59" s="1" t="s">
        <v>193</v>
      </c>
      <c r="G59" s="1">
        <v>96.7</v>
      </c>
      <c r="H59" s="1">
        <v>3.95</v>
      </c>
      <c r="I59" s="5">
        <v>0.17</v>
      </c>
      <c r="J59" s="1" t="s">
        <v>197</v>
      </c>
      <c r="K59" s="1">
        <v>0.12</v>
      </c>
      <c r="L59" s="1" t="s">
        <v>4</v>
      </c>
      <c r="M59" s="1" t="s">
        <v>5</v>
      </c>
      <c r="N59" s="1">
        <v>1560</v>
      </c>
      <c r="O59" s="1">
        <v>4.8000000000000001E-2</v>
      </c>
      <c r="P59">
        <v>2</v>
      </c>
    </row>
    <row r="60" spans="2:16" x14ac:dyDescent="0.25">
      <c r="B60" s="1">
        <v>1</v>
      </c>
      <c r="C60" s="1" t="s">
        <v>155</v>
      </c>
      <c r="D60" s="1" t="s">
        <v>198</v>
      </c>
      <c r="E60" s="1" t="s">
        <v>199</v>
      </c>
      <c r="F60" s="1" t="s">
        <v>200</v>
      </c>
      <c r="G60" s="1">
        <v>72.599999999999994</v>
      </c>
      <c r="H60" s="1">
        <v>2.97</v>
      </c>
      <c r="I60" s="5">
        <v>0.44</v>
      </c>
      <c r="J60" s="1" t="s">
        <v>201</v>
      </c>
      <c r="K60" s="1">
        <v>0.42</v>
      </c>
      <c r="L60" s="1" t="s">
        <v>4</v>
      </c>
      <c r="M60" s="1" t="s">
        <v>5</v>
      </c>
      <c r="N60" s="1">
        <v>2088</v>
      </c>
      <c r="O60" s="1">
        <v>0</v>
      </c>
      <c r="P60">
        <v>2</v>
      </c>
    </row>
    <row r="61" spans="2:16" x14ac:dyDescent="0.25">
      <c r="B61" s="1">
        <v>1</v>
      </c>
      <c r="C61" s="1" t="s">
        <v>155</v>
      </c>
      <c r="D61" s="1" t="s">
        <v>202</v>
      </c>
      <c r="E61" s="1" t="s">
        <v>203</v>
      </c>
      <c r="F61" s="1" t="s">
        <v>200</v>
      </c>
      <c r="G61" s="1">
        <v>75.5</v>
      </c>
      <c r="H61" s="1">
        <v>3.09</v>
      </c>
      <c r="I61" s="5">
        <v>0.43</v>
      </c>
      <c r="J61" s="1" t="s">
        <v>204</v>
      </c>
      <c r="K61" s="1">
        <v>0.43</v>
      </c>
      <c r="L61" s="1" t="s">
        <v>4</v>
      </c>
      <c r="M61" s="1" t="s">
        <v>5</v>
      </c>
      <c r="N61" s="1">
        <v>2229</v>
      </c>
      <c r="O61" s="1">
        <v>0</v>
      </c>
      <c r="P61">
        <v>2</v>
      </c>
    </row>
    <row r="62" spans="2:16" x14ac:dyDescent="0.25">
      <c r="B62" s="1">
        <v>1</v>
      </c>
      <c r="C62" s="1" t="s">
        <v>127</v>
      </c>
      <c r="D62" s="1" t="s">
        <v>625</v>
      </c>
      <c r="E62" s="1" t="s">
        <v>205</v>
      </c>
      <c r="F62" s="1" t="s">
        <v>206</v>
      </c>
      <c r="G62" s="1">
        <v>102.7</v>
      </c>
      <c r="H62" s="1" t="s">
        <v>207</v>
      </c>
      <c r="I62" s="5">
        <v>0.45</v>
      </c>
      <c r="J62" s="1" t="s">
        <v>208</v>
      </c>
      <c r="K62" s="1" t="s">
        <v>207</v>
      </c>
      <c r="L62" s="1" t="s">
        <v>4</v>
      </c>
      <c r="M62" s="1" t="s">
        <v>5</v>
      </c>
      <c r="N62" s="1">
        <v>1191.3499999999999</v>
      </c>
      <c r="O62" s="1">
        <v>3.4000000000000002E-2</v>
      </c>
      <c r="P62">
        <v>2</v>
      </c>
    </row>
    <row r="63" spans="2:16" x14ac:dyDescent="0.25">
      <c r="B63" s="1">
        <v>1</v>
      </c>
      <c r="C63" s="1" t="s">
        <v>127</v>
      </c>
      <c r="D63" s="1" t="s">
        <v>626</v>
      </c>
      <c r="E63" s="1" t="s">
        <v>209</v>
      </c>
      <c r="F63" s="1" t="s">
        <v>210</v>
      </c>
      <c r="G63" s="1">
        <v>95.6</v>
      </c>
      <c r="H63" s="1" t="s">
        <v>207</v>
      </c>
      <c r="I63" s="5">
        <v>0.41</v>
      </c>
      <c r="J63" s="1" t="s">
        <v>211</v>
      </c>
      <c r="K63" s="1" t="s">
        <v>207</v>
      </c>
      <c r="L63" s="1" t="s">
        <v>4</v>
      </c>
      <c r="M63" s="1" t="s">
        <v>5</v>
      </c>
      <c r="N63" s="1">
        <v>2643.26</v>
      </c>
      <c r="O63" s="1">
        <v>0.02</v>
      </c>
      <c r="P63">
        <v>2</v>
      </c>
    </row>
    <row r="64" spans="2:16" x14ac:dyDescent="0.25">
      <c r="B64" s="1">
        <v>1</v>
      </c>
      <c r="C64" s="1" t="s">
        <v>127</v>
      </c>
      <c r="D64" s="1" t="s">
        <v>212</v>
      </c>
      <c r="E64" s="1" t="s">
        <v>213</v>
      </c>
      <c r="F64" s="1" t="s">
        <v>214</v>
      </c>
      <c r="G64" s="1">
        <v>97</v>
      </c>
      <c r="H64" s="1">
        <v>3.96</v>
      </c>
      <c r="I64" s="5">
        <v>0.1</v>
      </c>
      <c r="J64" s="1" t="s">
        <v>215</v>
      </c>
      <c r="K64" s="1">
        <v>0.1</v>
      </c>
      <c r="L64" s="1" t="s">
        <v>4</v>
      </c>
      <c r="M64" s="1" t="s">
        <v>5</v>
      </c>
      <c r="N64" s="1">
        <v>1478</v>
      </c>
      <c r="O64" s="1">
        <v>4.4999999999999998E-2</v>
      </c>
      <c r="P64">
        <v>2</v>
      </c>
    </row>
    <row r="65" spans="2:16" x14ac:dyDescent="0.25">
      <c r="B65" s="1">
        <v>1</v>
      </c>
      <c r="C65" s="1" t="s">
        <v>127</v>
      </c>
      <c r="D65" s="1" t="s">
        <v>216</v>
      </c>
      <c r="E65" s="1" t="s">
        <v>217</v>
      </c>
      <c r="F65" s="1" t="s">
        <v>214</v>
      </c>
      <c r="G65" s="1">
        <v>101.6</v>
      </c>
      <c r="H65" s="1">
        <v>3.86</v>
      </c>
      <c r="I65" s="5">
        <v>9.6000000000000002E-2</v>
      </c>
      <c r="J65" s="1" t="s">
        <v>215</v>
      </c>
      <c r="K65" s="1">
        <v>9.6000000000000002E-2</v>
      </c>
      <c r="L65" s="1" t="s">
        <v>4</v>
      </c>
      <c r="M65" s="1" t="s">
        <v>5</v>
      </c>
      <c r="N65" s="1">
        <v>1362</v>
      </c>
      <c r="O65" s="1">
        <v>4.2000000000000003E-2</v>
      </c>
      <c r="P65">
        <v>2</v>
      </c>
    </row>
    <row r="66" spans="2:16" x14ac:dyDescent="0.25">
      <c r="B66" s="1">
        <v>1</v>
      </c>
      <c r="C66" s="1" t="s">
        <v>127</v>
      </c>
      <c r="D66" s="1" t="s">
        <v>218</v>
      </c>
      <c r="E66" s="1" t="s">
        <v>219</v>
      </c>
      <c r="F66" s="1" t="s">
        <v>220</v>
      </c>
      <c r="G66" s="1">
        <v>111.9</v>
      </c>
      <c r="H66" s="1">
        <v>4.58</v>
      </c>
      <c r="I66" s="5">
        <v>6.4000000000000001E-2</v>
      </c>
      <c r="J66" s="1" t="s">
        <v>221</v>
      </c>
      <c r="K66" s="1">
        <v>6.4000000000000001E-2</v>
      </c>
      <c r="L66" s="1" t="s">
        <v>4</v>
      </c>
      <c r="M66" s="1" t="s">
        <v>5</v>
      </c>
      <c r="N66" s="1">
        <v>1084</v>
      </c>
      <c r="O66" s="1">
        <v>8.9999999999999993E-3</v>
      </c>
      <c r="P66">
        <v>2</v>
      </c>
    </row>
    <row r="67" spans="2:16" x14ac:dyDescent="0.25">
      <c r="B67" s="1">
        <v>1</v>
      </c>
      <c r="C67" s="1" t="s">
        <v>127</v>
      </c>
      <c r="D67" s="1" t="s">
        <v>222</v>
      </c>
      <c r="E67" s="1" t="s">
        <v>223</v>
      </c>
      <c r="F67" s="1" t="s">
        <v>224</v>
      </c>
      <c r="G67" s="1">
        <v>106.7</v>
      </c>
      <c r="H67" s="1">
        <v>4.3600000000000003</v>
      </c>
      <c r="I67" s="5">
        <v>0.15</v>
      </c>
      <c r="J67" s="1" t="s">
        <v>225</v>
      </c>
      <c r="K67" s="1">
        <v>5.7000000000000002E-2</v>
      </c>
      <c r="L67" s="1" t="s">
        <v>4</v>
      </c>
      <c r="M67" s="1" t="s">
        <v>5</v>
      </c>
      <c r="N67" s="1">
        <v>2346</v>
      </c>
      <c r="O67" s="1">
        <v>0</v>
      </c>
      <c r="P67">
        <v>2</v>
      </c>
    </row>
    <row r="68" spans="2:16" x14ac:dyDescent="0.25">
      <c r="B68" s="1">
        <v>1</v>
      </c>
      <c r="C68" s="1" t="s">
        <v>226</v>
      </c>
      <c r="D68" s="1" t="s">
        <v>227</v>
      </c>
      <c r="E68" s="1" t="s">
        <v>228</v>
      </c>
      <c r="F68" s="1" t="s">
        <v>224</v>
      </c>
      <c r="G68" s="1">
        <v>113.1</v>
      </c>
      <c r="H68" s="1">
        <v>4.63</v>
      </c>
      <c r="I68" s="5">
        <v>6.9000000000000006E-2</v>
      </c>
      <c r="J68" s="1" t="s">
        <v>229</v>
      </c>
      <c r="K68" s="1">
        <v>6.9000000000000006E-2</v>
      </c>
      <c r="L68" s="1" t="s">
        <v>4</v>
      </c>
      <c r="M68" s="1" t="s">
        <v>5</v>
      </c>
      <c r="N68" s="1">
        <v>3027</v>
      </c>
      <c r="O68" s="1">
        <v>0</v>
      </c>
      <c r="P68">
        <v>2</v>
      </c>
    </row>
    <row r="69" spans="2:16" x14ac:dyDescent="0.25">
      <c r="B69" s="1">
        <v>1</v>
      </c>
      <c r="C69" s="1" t="s">
        <v>127</v>
      </c>
      <c r="D69" s="1" t="s">
        <v>230</v>
      </c>
      <c r="E69" s="1" t="s">
        <v>231</v>
      </c>
      <c r="F69" s="1" t="s">
        <v>224</v>
      </c>
      <c r="G69" s="1">
        <v>103.7</v>
      </c>
      <c r="H69" s="1">
        <v>4.24</v>
      </c>
      <c r="I69" s="5">
        <v>8.6999999999999994E-2</v>
      </c>
      <c r="J69" s="1" t="s">
        <v>601</v>
      </c>
      <c r="K69" s="1">
        <v>9.7000000000000003E-2</v>
      </c>
      <c r="L69" s="1" t="s">
        <v>4</v>
      </c>
      <c r="M69" s="1" t="s">
        <v>5</v>
      </c>
      <c r="N69" s="1">
        <v>1809</v>
      </c>
      <c r="O69" s="1">
        <v>0</v>
      </c>
      <c r="P69">
        <v>2</v>
      </c>
    </row>
    <row r="70" spans="2:16" x14ac:dyDescent="0.25">
      <c r="B70" s="1">
        <v>1</v>
      </c>
      <c r="C70" s="1" t="s">
        <v>127</v>
      </c>
      <c r="D70" s="1" t="s">
        <v>232</v>
      </c>
      <c r="E70" s="1" t="s">
        <v>233</v>
      </c>
      <c r="F70" s="1" t="s">
        <v>234</v>
      </c>
      <c r="G70" s="1">
        <v>113.9</v>
      </c>
      <c r="H70" s="1">
        <v>1.18</v>
      </c>
      <c r="I70" s="5">
        <v>0.49</v>
      </c>
      <c r="J70" s="1" t="s">
        <v>235</v>
      </c>
      <c r="K70" s="1" t="s">
        <v>4</v>
      </c>
      <c r="L70" s="1" t="s">
        <v>4</v>
      </c>
      <c r="M70" s="1" t="s">
        <v>5</v>
      </c>
      <c r="N70" s="1">
        <v>3804.85</v>
      </c>
      <c r="O70" s="1">
        <v>0</v>
      </c>
      <c r="P70">
        <v>2</v>
      </c>
    </row>
    <row r="71" spans="2:16" x14ac:dyDescent="0.25">
      <c r="B71" s="1">
        <v>1</v>
      </c>
      <c r="C71" s="1" t="s">
        <v>127</v>
      </c>
      <c r="D71" s="1" t="s">
        <v>236</v>
      </c>
      <c r="E71" s="1" t="s">
        <v>237</v>
      </c>
      <c r="F71" s="1" t="s">
        <v>238</v>
      </c>
      <c r="G71" s="1">
        <v>101.9</v>
      </c>
      <c r="H71" s="1">
        <v>4.16</v>
      </c>
      <c r="I71" s="5">
        <v>0.18</v>
      </c>
      <c r="J71" s="1" t="s">
        <v>602</v>
      </c>
      <c r="K71" s="1">
        <v>0.18</v>
      </c>
      <c r="L71" s="1" t="s">
        <v>4</v>
      </c>
      <c r="M71" s="1" t="s">
        <v>5</v>
      </c>
      <c r="N71" s="1">
        <v>1536</v>
      </c>
      <c r="O71" s="1">
        <v>5.0000000000000001E-3</v>
      </c>
      <c r="P71">
        <v>2</v>
      </c>
    </row>
    <row r="72" spans="2:16" x14ac:dyDescent="0.25">
      <c r="B72" s="1">
        <v>1</v>
      </c>
      <c r="C72" s="1" t="s">
        <v>127</v>
      </c>
      <c r="D72" s="1" t="s">
        <v>239</v>
      </c>
      <c r="E72" s="1" t="s">
        <v>240</v>
      </c>
      <c r="F72" s="1" t="s">
        <v>241</v>
      </c>
      <c r="G72" s="1">
        <v>111.8</v>
      </c>
      <c r="H72" s="1">
        <v>4.57</v>
      </c>
      <c r="I72" s="5">
        <v>0.28000000000000003</v>
      </c>
      <c r="J72" s="1" t="s">
        <v>603</v>
      </c>
      <c r="K72" s="1">
        <v>0.28000000000000003</v>
      </c>
      <c r="L72" s="1" t="s">
        <v>4</v>
      </c>
      <c r="M72" s="1" t="s">
        <v>5</v>
      </c>
      <c r="N72" s="1">
        <v>2631</v>
      </c>
      <c r="O72" s="1">
        <v>0</v>
      </c>
      <c r="P72">
        <v>2</v>
      </c>
    </row>
    <row r="73" spans="2:16" x14ac:dyDescent="0.25">
      <c r="B73" s="1">
        <v>1</v>
      </c>
      <c r="C73" s="1" t="s">
        <v>127</v>
      </c>
      <c r="D73" s="1" t="s">
        <v>242</v>
      </c>
      <c r="E73" s="1" t="s">
        <v>243</v>
      </c>
      <c r="F73" s="1" t="s">
        <v>241</v>
      </c>
      <c r="G73" s="1">
        <v>116.9</v>
      </c>
      <c r="H73" s="1">
        <v>4.78</v>
      </c>
      <c r="I73" s="5">
        <v>0.33</v>
      </c>
      <c r="J73" s="1" t="s">
        <v>244</v>
      </c>
      <c r="K73" s="1">
        <v>0.33</v>
      </c>
      <c r="L73" s="1" t="s">
        <v>4</v>
      </c>
      <c r="M73" s="1" t="s">
        <v>5</v>
      </c>
      <c r="N73" s="1">
        <v>3190</v>
      </c>
      <c r="O73" s="1">
        <v>0</v>
      </c>
      <c r="P73">
        <v>2</v>
      </c>
    </row>
    <row r="74" spans="2:16" x14ac:dyDescent="0.25">
      <c r="B74" s="1">
        <v>1</v>
      </c>
      <c r="C74" s="1" t="s">
        <v>127</v>
      </c>
      <c r="D74" s="1" t="s">
        <v>245</v>
      </c>
      <c r="E74" s="1" t="s">
        <v>246</v>
      </c>
      <c r="F74" s="1" t="s">
        <v>247</v>
      </c>
      <c r="G74" s="1">
        <v>113.6</v>
      </c>
      <c r="H74" s="1">
        <v>4.6500000000000004</v>
      </c>
      <c r="I74" s="5">
        <v>0.28999999999999998</v>
      </c>
      <c r="J74" s="1" t="s">
        <v>248</v>
      </c>
      <c r="K74" s="1">
        <v>0.28999999999999998</v>
      </c>
      <c r="L74" s="1" t="s">
        <v>4</v>
      </c>
      <c r="M74" s="1" t="s">
        <v>5</v>
      </c>
      <c r="N74" s="1">
        <v>3143</v>
      </c>
      <c r="O74" s="1">
        <v>0</v>
      </c>
      <c r="P74">
        <v>2</v>
      </c>
    </row>
    <row r="75" spans="2:16" x14ac:dyDescent="0.25">
      <c r="B75" s="1">
        <v>1</v>
      </c>
      <c r="C75" s="1" t="s">
        <v>127</v>
      </c>
      <c r="D75" s="1" t="s">
        <v>249</v>
      </c>
      <c r="E75" s="1" t="s">
        <v>250</v>
      </c>
      <c r="F75" s="1" t="s">
        <v>251</v>
      </c>
      <c r="G75" s="1">
        <v>108.5</v>
      </c>
      <c r="H75" s="1">
        <v>4.4400000000000004</v>
      </c>
      <c r="I75" s="5">
        <v>0.25</v>
      </c>
      <c r="J75" s="1" t="s">
        <v>252</v>
      </c>
      <c r="K75" s="1">
        <v>0.25</v>
      </c>
      <c r="L75" s="1" t="s">
        <v>4</v>
      </c>
      <c r="M75" s="1" t="s">
        <v>5</v>
      </c>
      <c r="N75" s="1">
        <v>2526</v>
      </c>
      <c r="O75" s="1">
        <v>0</v>
      </c>
      <c r="P75">
        <v>2</v>
      </c>
    </row>
    <row r="76" spans="2:16" x14ac:dyDescent="0.25">
      <c r="B76" s="1">
        <v>1</v>
      </c>
      <c r="C76" s="1" t="s">
        <v>127</v>
      </c>
      <c r="D76" s="1" t="s">
        <v>253</v>
      </c>
      <c r="E76" s="1" t="s">
        <v>254</v>
      </c>
      <c r="F76" s="1" t="s">
        <v>251</v>
      </c>
      <c r="G76" s="1">
        <v>113.4</v>
      </c>
      <c r="H76" s="1">
        <v>4.6399999999999997</v>
      </c>
      <c r="I76" s="5">
        <v>0.28999999999999998</v>
      </c>
      <c r="J76" s="1" t="s">
        <v>255</v>
      </c>
      <c r="K76" s="1">
        <v>0.28999999999999998</v>
      </c>
      <c r="L76" s="1" t="s">
        <v>4</v>
      </c>
      <c r="M76" s="1" t="s">
        <v>5</v>
      </c>
      <c r="N76" s="1">
        <v>3085</v>
      </c>
      <c r="O76" s="1">
        <v>0</v>
      </c>
      <c r="P76">
        <v>2</v>
      </c>
    </row>
    <row r="77" spans="2:16" x14ac:dyDescent="0.25">
      <c r="B77" s="1">
        <v>1</v>
      </c>
      <c r="C77" s="1" t="s">
        <v>256</v>
      </c>
      <c r="D77" s="1" t="s">
        <v>627</v>
      </c>
      <c r="E77" s="1" t="s">
        <v>257</v>
      </c>
      <c r="F77" s="1" t="s">
        <v>258</v>
      </c>
      <c r="G77" s="1">
        <v>109.9</v>
      </c>
      <c r="H77" s="1">
        <v>4.49</v>
      </c>
      <c r="I77" s="5">
        <v>0.26</v>
      </c>
      <c r="J77" s="1" t="s">
        <v>259</v>
      </c>
      <c r="K77" s="1">
        <v>0.26</v>
      </c>
      <c r="L77" s="1" t="s">
        <v>4</v>
      </c>
      <c r="M77" s="1" t="s">
        <v>5</v>
      </c>
      <c r="N77" s="1">
        <v>2729</v>
      </c>
      <c r="O77" s="1">
        <v>0</v>
      </c>
      <c r="P77">
        <v>2</v>
      </c>
    </row>
    <row r="78" spans="2:16" x14ac:dyDescent="0.25">
      <c r="B78" s="1">
        <v>1</v>
      </c>
      <c r="C78" s="1" t="s">
        <v>127</v>
      </c>
      <c r="D78" s="1" t="s">
        <v>260</v>
      </c>
      <c r="E78" s="1" t="s">
        <v>261</v>
      </c>
      <c r="F78" s="1" t="s">
        <v>251</v>
      </c>
      <c r="G78" s="1">
        <v>109.3</v>
      </c>
      <c r="H78" s="1">
        <v>4.47</v>
      </c>
      <c r="I78" s="5">
        <v>0.26</v>
      </c>
      <c r="J78" s="1" t="s">
        <v>262</v>
      </c>
      <c r="K78" s="1">
        <v>0.26</v>
      </c>
      <c r="L78" s="1" t="s">
        <v>4</v>
      </c>
      <c r="M78" s="1" t="s">
        <v>5</v>
      </c>
      <c r="N78" s="1">
        <v>2592</v>
      </c>
      <c r="O78" s="1">
        <v>0</v>
      </c>
      <c r="P78">
        <v>2</v>
      </c>
    </row>
    <row r="79" spans="2:16" x14ac:dyDescent="0.25">
      <c r="B79" s="1">
        <v>1</v>
      </c>
      <c r="C79" s="1" t="s">
        <v>127</v>
      </c>
      <c r="D79" s="1" t="s">
        <v>263</v>
      </c>
      <c r="E79" s="1" t="s">
        <v>264</v>
      </c>
      <c r="F79" s="1" t="s">
        <v>265</v>
      </c>
      <c r="G79" s="1">
        <v>126</v>
      </c>
      <c r="H79" s="1">
        <v>5.15</v>
      </c>
      <c r="I79" s="5">
        <v>0.3</v>
      </c>
      <c r="J79" s="1" t="s">
        <v>266</v>
      </c>
      <c r="K79" s="1">
        <v>0.3</v>
      </c>
      <c r="L79" s="1" t="s">
        <v>4</v>
      </c>
      <c r="M79" s="1" t="s">
        <v>5</v>
      </c>
      <c r="N79" s="1">
        <v>2280</v>
      </c>
      <c r="O79" s="1">
        <v>0</v>
      </c>
      <c r="P79">
        <v>2</v>
      </c>
    </row>
    <row r="80" spans="2:16" x14ac:dyDescent="0.25">
      <c r="B80" s="1">
        <v>1</v>
      </c>
      <c r="C80" s="1" t="s">
        <v>127</v>
      </c>
      <c r="D80" s="1" t="s">
        <v>267</v>
      </c>
      <c r="E80" s="1" t="s">
        <v>268</v>
      </c>
      <c r="F80" s="1" t="s">
        <v>269</v>
      </c>
      <c r="G80" s="1">
        <v>108.4</v>
      </c>
      <c r="H80" s="1">
        <v>4.43</v>
      </c>
      <c r="I80" s="5">
        <v>0.1</v>
      </c>
      <c r="J80" s="1" t="s">
        <v>270</v>
      </c>
      <c r="K80" s="1">
        <v>0.1</v>
      </c>
      <c r="L80" s="1" t="s">
        <v>4</v>
      </c>
      <c r="M80" s="1" t="s">
        <v>5</v>
      </c>
      <c r="N80" s="1">
        <v>2440</v>
      </c>
      <c r="O80" s="1">
        <v>0</v>
      </c>
      <c r="P80">
        <v>2</v>
      </c>
    </row>
    <row r="81" spans="2:16" x14ac:dyDescent="0.25">
      <c r="B81" s="1">
        <v>1</v>
      </c>
      <c r="C81" s="1" t="s">
        <v>127</v>
      </c>
      <c r="D81" s="1" t="s">
        <v>271</v>
      </c>
      <c r="E81" s="1" t="s">
        <v>272</v>
      </c>
      <c r="F81" s="1" t="s">
        <v>273</v>
      </c>
      <c r="G81" s="1">
        <v>90.3</v>
      </c>
      <c r="H81" s="1">
        <v>3.69</v>
      </c>
      <c r="I81" s="5">
        <v>0.27</v>
      </c>
      <c r="J81" s="1" t="s">
        <v>274</v>
      </c>
      <c r="K81" s="1">
        <v>0.27</v>
      </c>
      <c r="L81" s="1" t="s">
        <v>4</v>
      </c>
      <c r="M81" s="1" t="s">
        <v>5</v>
      </c>
      <c r="N81" s="1">
        <v>1505</v>
      </c>
      <c r="O81" s="1">
        <v>0</v>
      </c>
      <c r="P81">
        <v>2</v>
      </c>
    </row>
    <row r="82" spans="2:16" x14ac:dyDescent="0.25">
      <c r="B82" s="1">
        <v>1</v>
      </c>
      <c r="C82" s="1" t="s">
        <v>127</v>
      </c>
      <c r="D82" s="1" t="s">
        <v>275</v>
      </c>
      <c r="E82" s="1" t="s">
        <v>276</v>
      </c>
      <c r="F82" s="1" t="s">
        <v>277</v>
      </c>
      <c r="G82" s="1">
        <v>101.6</v>
      </c>
      <c r="H82" s="1">
        <v>4.16</v>
      </c>
      <c r="I82" s="5">
        <v>8.3000000000000004E-2</v>
      </c>
      <c r="J82" s="1" t="s">
        <v>278</v>
      </c>
      <c r="K82" s="1">
        <v>8.3000000000000004E-2</v>
      </c>
      <c r="L82" s="1" t="s">
        <v>4</v>
      </c>
      <c r="M82" s="1" t="s">
        <v>5</v>
      </c>
      <c r="N82" s="1">
        <v>1508</v>
      </c>
      <c r="O82" s="1">
        <v>0</v>
      </c>
      <c r="P82">
        <v>2</v>
      </c>
    </row>
    <row r="83" spans="2:16" x14ac:dyDescent="0.25">
      <c r="B83" s="1">
        <v>1</v>
      </c>
      <c r="C83" s="1" t="s">
        <v>127</v>
      </c>
      <c r="D83" s="1" t="s">
        <v>279</v>
      </c>
      <c r="E83" s="1" t="s">
        <v>280</v>
      </c>
      <c r="F83" s="1" t="s">
        <v>281</v>
      </c>
      <c r="G83" s="1">
        <v>97.87</v>
      </c>
      <c r="H83" s="1" t="s">
        <v>207</v>
      </c>
      <c r="I83" s="5">
        <v>0.15</v>
      </c>
      <c r="J83" s="1" t="s">
        <v>282</v>
      </c>
      <c r="K83" s="1" t="s">
        <v>207</v>
      </c>
      <c r="L83" s="1" t="s">
        <v>283</v>
      </c>
      <c r="M83" s="1">
        <v>0.27800000000000002</v>
      </c>
      <c r="N83" s="1">
        <v>1622.91</v>
      </c>
      <c r="O83" s="1">
        <v>0</v>
      </c>
      <c r="P83">
        <v>1</v>
      </c>
    </row>
    <row r="84" spans="2:16" x14ac:dyDescent="0.25">
      <c r="B84" s="1">
        <v>1</v>
      </c>
      <c r="C84" s="1" t="s">
        <v>127</v>
      </c>
      <c r="D84" s="1" t="s">
        <v>284</v>
      </c>
      <c r="E84" s="1" t="s">
        <v>285</v>
      </c>
      <c r="F84" s="1" t="s">
        <v>286</v>
      </c>
      <c r="G84" s="1">
        <v>90.4</v>
      </c>
      <c r="H84" s="1">
        <v>3.7</v>
      </c>
      <c r="I84" s="5">
        <v>0.28999999999999998</v>
      </c>
      <c r="J84" s="1" t="s">
        <v>287</v>
      </c>
      <c r="K84" s="1">
        <v>0.28999999999999998</v>
      </c>
      <c r="L84" s="1" t="s">
        <v>4</v>
      </c>
      <c r="M84" s="1" t="s">
        <v>5</v>
      </c>
      <c r="N84" s="1">
        <v>2138</v>
      </c>
      <c r="O84" s="1">
        <v>0</v>
      </c>
      <c r="P84">
        <v>2</v>
      </c>
    </row>
    <row r="85" spans="2:16" x14ac:dyDescent="0.25">
      <c r="B85" s="1">
        <v>1</v>
      </c>
      <c r="C85" s="1" t="s">
        <v>127</v>
      </c>
      <c r="D85" s="1" t="s">
        <v>288</v>
      </c>
      <c r="E85" s="1" t="s">
        <v>289</v>
      </c>
      <c r="F85" s="1" t="s">
        <v>290</v>
      </c>
      <c r="G85" s="1">
        <v>107.5</v>
      </c>
      <c r="H85" s="1">
        <v>4.4000000000000004</v>
      </c>
      <c r="I85" s="5">
        <v>0.37</v>
      </c>
      <c r="J85" s="1" t="s">
        <v>291</v>
      </c>
      <c r="K85" s="1">
        <v>0.37</v>
      </c>
      <c r="L85" s="1" t="s">
        <v>4</v>
      </c>
      <c r="M85" s="1" t="s">
        <v>5</v>
      </c>
      <c r="N85" s="1">
        <v>3607</v>
      </c>
      <c r="O85" s="1">
        <v>0</v>
      </c>
      <c r="P85">
        <v>2</v>
      </c>
    </row>
    <row r="86" spans="2:16" x14ac:dyDescent="0.25">
      <c r="B86" s="1">
        <v>1</v>
      </c>
      <c r="C86" s="1" t="s">
        <v>127</v>
      </c>
      <c r="D86" s="1" t="s">
        <v>292</v>
      </c>
      <c r="E86" s="1" t="s">
        <v>293</v>
      </c>
      <c r="F86" s="1" t="s">
        <v>294</v>
      </c>
      <c r="G86" s="1">
        <v>105.7</v>
      </c>
      <c r="H86" s="1">
        <v>4.32</v>
      </c>
      <c r="I86" s="5">
        <v>0.32</v>
      </c>
      <c r="J86" s="1" t="s">
        <v>295</v>
      </c>
      <c r="K86" s="1">
        <v>0.32</v>
      </c>
      <c r="L86" s="1" t="s">
        <v>4</v>
      </c>
      <c r="M86" s="1" t="s">
        <v>5</v>
      </c>
      <c r="N86" s="1">
        <v>3245</v>
      </c>
      <c r="O86" s="1">
        <v>0</v>
      </c>
      <c r="P86">
        <v>2</v>
      </c>
    </row>
    <row r="87" spans="2:16" x14ac:dyDescent="0.25">
      <c r="B87" s="1">
        <v>1</v>
      </c>
      <c r="C87" s="1" t="s">
        <v>127</v>
      </c>
      <c r="D87" s="1" t="s">
        <v>296</v>
      </c>
      <c r="E87" s="1" t="s">
        <v>297</v>
      </c>
      <c r="F87" s="1" t="s">
        <v>298</v>
      </c>
      <c r="G87" s="1">
        <v>103.71</v>
      </c>
      <c r="H87" s="1">
        <v>4.24</v>
      </c>
      <c r="I87" s="5">
        <v>8.1000000000000003E-2</v>
      </c>
      <c r="J87" s="1" t="s">
        <v>299</v>
      </c>
      <c r="K87" s="1">
        <v>8.1000000000000003E-2</v>
      </c>
      <c r="L87" s="1" t="s">
        <v>4</v>
      </c>
      <c r="M87" s="1" t="s">
        <v>5</v>
      </c>
      <c r="N87" s="1">
        <v>1805</v>
      </c>
      <c r="O87" s="1">
        <v>0</v>
      </c>
      <c r="P87">
        <v>2</v>
      </c>
    </row>
    <row r="88" spans="2:16" x14ac:dyDescent="0.25">
      <c r="B88" s="1">
        <v>1</v>
      </c>
      <c r="C88" s="1" t="s">
        <v>127</v>
      </c>
      <c r="D88" s="1" t="s">
        <v>628</v>
      </c>
      <c r="E88" s="1" t="s">
        <v>300</v>
      </c>
      <c r="F88" s="1" t="s">
        <v>301</v>
      </c>
      <c r="G88" s="1">
        <v>105.72</v>
      </c>
      <c r="H88" s="1">
        <v>4.4800000000000004</v>
      </c>
      <c r="I88" s="5">
        <v>0.27</v>
      </c>
      <c r="J88" s="1" t="s">
        <v>302</v>
      </c>
      <c r="K88" s="1">
        <v>0.23</v>
      </c>
      <c r="L88" s="1" t="s">
        <v>4</v>
      </c>
      <c r="M88" s="1" t="s">
        <v>5</v>
      </c>
      <c r="N88" s="1">
        <v>1953.7</v>
      </c>
      <c r="O88" s="1">
        <v>0</v>
      </c>
      <c r="P88">
        <v>2</v>
      </c>
    </row>
    <row r="89" spans="2:16" x14ac:dyDescent="0.25">
      <c r="B89" s="1">
        <v>1</v>
      </c>
      <c r="C89" s="1" t="s">
        <v>127</v>
      </c>
      <c r="D89" s="1" t="s">
        <v>303</v>
      </c>
      <c r="E89" s="1" t="s">
        <v>304</v>
      </c>
      <c r="F89" s="1" t="s">
        <v>305</v>
      </c>
      <c r="G89" s="1">
        <v>99.1</v>
      </c>
      <c r="H89" s="1">
        <v>4.05</v>
      </c>
      <c r="I89" s="5">
        <v>7.9000000000000001E-2</v>
      </c>
      <c r="J89" s="1" t="s">
        <v>306</v>
      </c>
      <c r="K89" s="1">
        <v>7.9000000000000001E-2</v>
      </c>
      <c r="L89" s="1" t="s">
        <v>4</v>
      </c>
      <c r="M89" s="1" t="s">
        <v>5</v>
      </c>
      <c r="N89" s="1">
        <v>2265</v>
      </c>
      <c r="O89" s="1">
        <v>0</v>
      </c>
      <c r="P89">
        <v>2</v>
      </c>
    </row>
    <row r="90" spans="2:16" x14ac:dyDescent="0.25">
      <c r="B90" s="1">
        <v>1</v>
      </c>
      <c r="C90" s="1" t="s">
        <v>127</v>
      </c>
      <c r="D90" s="1" t="s">
        <v>307</v>
      </c>
      <c r="E90" s="1" t="s">
        <v>308</v>
      </c>
      <c r="F90" s="1" t="s">
        <v>309</v>
      </c>
      <c r="G90" s="1">
        <v>88.4</v>
      </c>
      <c r="H90" s="1">
        <v>3.69</v>
      </c>
      <c r="I90" s="5">
        <v>0.14000000000000001</v>
      </c>
      <c r="J90" s="1" t="s">
        <v>310</v>
      </c>
      <c r="K90" s="1" t="s">
        <v>311</v>
      </c>
      <c r="L90" s="1" t="s">
        <v>4</v>
      </c>
      <c r="M90" s="1" t="s">
        <v>5</v>
      </c>
      <c r="N90" s="1">
        <v>1765.4</v>
      </c>
      <c r="O90" s="1">
        <v>0</v>
      </c>
      <c r="P90">
        <v>2</v>
      </c>
    </row>
    <row r="91" spans="2:16" x14ac:dyDescent="0.25">
      <c r="B91" s="1">
        <v>1</v>
      </c>
      <c r="C91" s="1" t="s">
        <v>127</v>
      </c>
      <c r="D91" s="1" t="s">
        <v>312</v>
      </c>
      <c r="E91" s="1" t="s">
        <v>313</v>
      </c>
      <c r="F91" s="1" t="s">
        <v>314</v>
      </c>
      <c r="G91" s="1">
        <v>81.8</v>
      </c>
      <c r="H91" s="1">
        <v>3.35</v>
      </c>
      <c r="I91" s="5">
        <v>0.33</v>
      </c>
      <c r="J91" s="1" t="s">
        <v>315</v>
      </c>
      <c r="K91" s="1">
        <v>0.33</v>
      </c>
      <c r="L91" s="1" t="s">
        <v>4</v>
      </c>
      <c r="M91" s="1" t="s">
        <v>5</v>
      </c>
      <c r="N91" s="1">
        <v>1888</v>
      </c>
      <c r="O91" s="1">
        <v>0</v>
      </c>
      <c r="P91">
        <v>2</v>
      </c>
    </row>
    <row r="92" spans="2:16" x14ac:dyDescent="0.25">
      <c r="B92" s="1">
        <v>1</v>
      </c>
      <c r="C92" s="1" t="s">
        <v>127</v>
      </c>
      <c r="D92" s="1" t="s">
        <v>316</v>
      </c>
      <c r="E92" s="1" t="s">
        <v>317</v>
      </c>
      <c r="F92" s="1" t="s">
        <v>318</v>
      </c>
      <c r="G92" s="1">
        <v>86.28</v>
      </c>
      <c r="H92" s="1">
        <v>3.58</v>
      </c>
      <c r="I92" s="5">
        <v>0.38800000000000001</v>
      </c>
      <c r="J92" s="1" t="s">
        <v>319</v>
      </c>
      <c r="K92" s="1">
        <v>0.38800000000000001</v>
      </c>
      <c r="L92" s="1" t="s">
        <v>4</v>
      </c>
      <c r="M92" s="1" t="s">
        <v>5</v>
      </c>
      <c r="N92" s="1">
        <v>1387</v>
      </c>
      <c r="O92" s="1">
        <v>0</v>
      </c>
      <c r="P92">
        <v>2</v>
      </c>
    </row>
    <row r="93" spans="2:16" x14ac:dyDescent="0.25">
      <c r="B93" s="1">
        <v>1</v>
      </c>
      <c r="C93" s="1" t="s">
        <v>127</v>
      </c>
      <c r="D93" s="1" t="s">
        <v>320</v>
      </c>
      <c r="E93" s="1" t="s">
        <v>321</v>
      </c>
      <c r="F93" s="1" t="s">
        <v>322</v>
      </c>
      <c r="G93" s="1">
        <v>87.21</v>
      </c>
      <c r="H93" s="1">
        <v>3.62</v>
      </c>
      <c r="I93" s="5">
        <v>0.35699999999999998</v>
      </c>
      <c r="J93" s="1" t="s">
        <v>323</v>
      </c>
      <c r="K93" s="1">
        <v>0.35699999999999998</v>
      </c>
      <c r="L93" s="1" t="s">
        <v>4</v>
      </c>
      <c r="M93" s="1" t="s">
        <v>5</v>
      </c>
      <c r="N93" s="1">
        <v>1397</v>
      </c>
      <c r="O93" s="1">
        <v>0</v>
      </c>
      <c r="P93">
        <v>2</v>
      </c>
    </row>
    <row r="94" spans="2:16" x14ac:dyDescent="0.25">
      <c r="B94" s="1">
        <v>1</v>
      </c>
      <c r="C94" s="1" t="s">
        <v>127</v>
      </c>
      <c r="D94" s="1" t="s">
        <v>324</v>
      </c>
      <c r="E94" s="1" t="s">
        <v>325</v>
      </c>
      <c r="F94" s="1" t="s">
        <v>326</v>
      </c>
      <c r="G94" s="1">
        <v>108.67</v>
      </c>
      <c r="H94" s="1">
        <v>4.54</v>
      </c>
      <c r="I94" s="5">
        <v>0.31900000000000001</v>
      </c>
      <c r="J94" s="1" t="s">
        <v>327</v>
      </c>
      <c r="K94" s="1">
        <v>0.34499999999999997</v>
      </c>
      <c r="L94" s="1" t="s">
        <v>4</v>
      </c>
      <c r="M94" s="1" t="s">
        <v>5</v>
      </c>
      <c r="N94" s="1">
        <v>604.70000000000005</v>
      </c>
      <c r="O94" s="1">
        <v>0</v>
      </c>
      <c r="P94">
        <v>2</v>
      </c>
    </row>
    <row r="95" spans="2:16" x14ac:dyDescent="0.25">
      <c r="B95" s="1">
        <v>1</v>
      </c>
      <c r="C95" s="1" t="s">
        <v>127</v>
      </c>
      <c r="D95" s="1" t="s">
        <v>328</v>
      </c>
      <c r="E95" s="1" t="s">
        <v>329</v>
      </c>
      <c r="F95" s="1" t="s">
        <v>330</v>
      </c>
      <c r="G95" s="1">
        <v>103.51</v>
      </c>
      <c r="H95" s="1">
        <v>4.3</v>
      </c>
      <c r="I95" s="5">
        <v>0.42299999999999999</v>
      </c>
      <c r="J95" s="1" t="s">
        <v>332</v>
      </c>
      <c r="K95" s="1">
        <v>0.42299999999999999</v>
      </c>
      <c r="L95" s="1" t="s">
        <v>4</v>
      </c>
      <c r="M95" s="1" t="s">
        <v>5</v>
      </c>
      <c r="N95" s="1">
        <v>2140</v>
      </c>
      <c r="O95" s="1">
        <v>0</v>
      </c>
      <c r="P95">
        <v>2</v>
      </c>
    </row>
    <row r="96" spans="2:16" x14ac:dyDescent="0.25">
      <c r="B96" s="1">
        <v>1</v>
      </c>
      <c r="C96" s="1" t="s">
        <v>127</v>
      </c>
      <c r="D96" s="1" t="s">
        <v>629</v>
      </c>
      <c r="E96" s="1" t="s">
        <v>333</v>
      </c>
      <c r="F96" s="1" t="s">
        <v>334</v>
      </c>
      <c r="G96" s="1">
        <v>97.87</v>
      </c>
      <c r="I96" s="5">
        <v>0.15</v>
      </c>
      <c r="J96" s="1" t="s">
        <v>282</v>
      </c>
      <c r="L96" s="1" t="s">
        <v>283</v>
      </c>
      <c r="M96" s="1" t="s">
        <v>283</v>
      </c>
      <c r="N96" s="1">
        <v>1444.47</v>
      </c>
      <c r="O96" s="1">
        <v>0</v>
      </c>
      <c r="P96">
        <v>2</v>
      </c>
    </row>
    <row r="97" spans="2:16" x14ac:dyDescent="0.25">
      <c r="B97" s="1">
        <v>1</v>
      </c>
      <c r="C97" s="1" t="s">
        <v>127</v>
      </c>
      <c r="D97" s="1" t="s">
        <v>335</v>
      </c>
      <c r="E97" s="1" t="s">
        <v>336</v>
      </c>
      <c r="F97" s="1" t="s">
        <v>337</v>
      </c>
      <c r="G97" s="1">
        <v>88.27</v>
      </c>
      <c r="H97" s="1">
        <v>3.6179999999999999</v>
      </c>
      <c r="I97" s="5">
        <v>0.32100000000000001</v>
      </c>
      <c r="J97" s="1" t="s">
        <v>338</v>
      </c>
      <c r="K97" s="1">
        <v>0.32</v>
      </c>
      <c r="L97" s="1" t="s">
        <v>4</v>
      </c>
      <c r="M97" s="1" t="s">
        <v>5</v>
      </c>
      <c r="N97" s="1">
        <v>1291.1199999999999</v>
      </c>
      <c r="O97" s="1">
        <v>0</v>
      </c>
      <c r="P97">
        <v>2</v>
      </c>
    </row>
    <row r="98" spans="2:16" x14ac:dyDescent="0.25">
      <c r="B98" s="1">
        <v>1</v>
      </c>
      <c r="C98" s="1" t="s">
        <v>127</v>
      </c>
      <c r="D98" s="1" t="s">
        <v>630</v>
      </c>
      <c r="E98" s="1" t="s">
        <v>339</v>
      </c>
      <c r="F98" s="1" t="s">
        <v>340</v>
      </c>
      <c r="G98" s="1">
        <v>88.93</v>
      </c>
      <c r="H98" s="1">
        <v>3.64</v>
      </c>
      <c r="I98" s="5">
        <v>0.25</v>
      </c>
      <c r="J98" s="1" t="s">
        <v>341</v>
      </c>
      <c r="K98" s="1">
        <v>0.25</v>
      </c>
      <c r="L98" s="1" t="s">
        <v>5</v>
      </c>
      <c r="M98" s="1" t="s">
        <v>5</v>
      </c>
      <c r="N98" s="1">
        <v>746</v>
      </c>
      <c r="O98" s="1">
        <v>0</v>
      </c>
      <c r="P98">
        <v>2</v>
      </c>
    </row>
    <row r="99" spans="2:16" x14ac:dyDescent="0.25">
      <c r="B99" s="1">
        <v>1</v>
      </c>
      <c r="C99" s="1" t="s">
        <v>127</v>
      </c>
      <c r="D99" s="1" t="s">
        <v>631</v>
      </c>
      <c r="E99" s="1" t="s">
        <v>342</v>
      </c>
      <c r="F99" s="1" t="s">
        <v>340</v>
      </c>
      <c r="G99" s="1">
        <v>84.43</v>
      </c>
      <c r="H99" s="1">
        <v>3.45</v>
      </c>
      <c r="I99" s="5">
        <v>0.26</v>
      </c>
      <c r="J99" s="1" t="s">
        <v>343</v>
      </c>
      <c r="K99" s="1">
        <v>0.26</v>
      </c>
      <c r="L99" s="1" t="s">
        <v>5</v>
      </c>
      <c r="M99" s="1" t="s">
        <v>5</v>
      </c>
      <c r="N99" s="1">
        <v>980</v>
      </c>
      <c r="O99" s="1">
        <v>0</v>
      </c>
      <c r="P99">
        <v>2</v>
      </c>
    </row>
    <row r="100" spans="2:16" x14ac:dyDescent="0.25">
      <c r="B100" s="1">
        <v>1</v>
      </c>
      <c r="C100" s="1" t="s">
        <v>127</v>
      </c>
      <c r="D100" s="1" t="s">
        <v>632</v>
      </c>
      <c r="E100" s="1" t="s">
        <v>344</v>
      </c>
      <c r="F100" s="1" t="s">
        <v>604</v>
      </c>
      <c r="G100" s="1">
        <v>103.52</v>
      </c>
      <c r="H100" s="1">
        <v>4.29</v>
      </c>
      <c r="I100" s="5">
        <v>0.22</v>
      </c>
      <c r="J100" s="1" t="s">
        <v>614</v>
      </c>
      <c r="K100" s="1">
        <v>0.22</v>
      </c>
      <c r="L100" s="1" t="s">
        <v>5</v>
      </c>
      <c r="M100" s="1" t="s">
        <v>5</v>
      </c>
      <c r="N100" s="1">
        <v>2481</v>
      </c>
      <c r="O100" s="1">
        <v>0</v>
      </c>
      <c r="P100">
        <v>2</v>
      </c>
    </row>
    <row r="101" spans="2:16" x14ac:dyDescent="0.25">
      <c r="B101" s="1">
        <v>1</v>
      </c>
      <c r="C101" s="1" t="s">
        <v>127</v>
      </c>
      <c r="D101" s="1" t="s">
        <v>345</v>
      </c>
      <c r="E101" s="1" t="s">
        <v>613</v>
      </c>
      <c r="F101" s="1" t="s">
        <v>346</v>
      </c>
      <c r="G101" s="1">
        <v>117.48</v>
      </c>
      <c r="H101" s="1">
        <v>4.9180000000000001</v>
      </c>
      <c r="I101" s="5">
        <v>0.28999999999999998</v>
      </c>
      <c r="J101" s="1" t="s">
        <v>347</v>
      </c>
      <c r="K101" s="1">
        <v>0.28999999999999998</v>
      </c>
      <c r="L101" s="1" t="s">
        <v>5</v>
      </c>
      <c r="M101" s="1" t="s">
        <v>5</v>
      </c>
      <c r="N101" s="1">
        <v>293</v>
      </c>
      <c r="O101" s="1">
        <v>0</v>
      </c>
      <c r="P101">
        <v>2</v>
      </c>
    </row>
    <row r="102" spans="2:16" x14ac:dyDescent="0.25">
      <c r="B102" s="1">
        <v>2</v>
      </c>
      <c r="C102" s="1" t="s">
        <v>348</v>
      </c>
      <c r="D102" s="1" t="s">
        <v>349</v>
      </c>
      <c r="E102" s="1" t="s">
        <v>350</v>
      </c>
      <c r="F102" s="1" t="s">
        <v>351</v>
      </c>
      <c r="G102" s="1">
        <v>52</v>
      </c>
      <c r="H102" s="1">
        <v>2.13</v>
      </c>
      <c r="I102" s="5">
        <v>6.0999999999999999E-2</v>
      </c>
      <c r="J102" s="1" t="s">
        <v>352</v>
      </c>
      <c r="K102" s="1">
        <v>0.3</v>
      </c>
      <c r="L102" s="1">
        <v>648</v>
      </c>
      <c r="M102" s="1">
        <v>0.307</v>
      </c>
      <c r="N102" s="1">
        <v>675</v>
      </c>
      <c r="O102" s="1">
        <v>0</v>
      </c>
      <c r="P102">
        <v>1</v>
      </c>
    </row>
    <row r="103" spans="2:16" x14ac:dyDescent="0.25">
      <c r="B103" s="1">
        <v>2</v>
      </c>
      <c r="C103" s="1" t="s">
        <v>348</v>
      </c>
      <c r="D103" s="1" t="s">
        <v>353</v>
      </c>
      <c r="E103" s="1" t="s">
        <v>354</v>
      </c>
      <c r="F103" s="1" t="s">
        <v>355</v>
      </c>
      <c r="G103" s="1">
        <v>84</v>
      </c>
      <c r="H103" s="1">
        <v>3.44</v>
      </c>
      <c r="I103" s="5">
        <v>4.8000000000000001E-2</v>
      </c>
      <c r="J103" s="1" t="s">
        <v>356</v>
      </c>
      <c r="K103" s="1">
        <v>0.48</v>
      </c>
      <c r="L103" s="1">
        <v>750</v>
      </c>
      <c r="M103" s="1">
        <v>0.28199999999999997</v>
      </c>
      <c r="N103" s="1">
        <v>4470</v>
      </c>
      <c r="O103" s="1">
        <v>0</v>
      </c>
      <c r="P103">
        <v>1</v>
      </c>
    </row>
    <row r="104" spans="2:16" x14ac:dyDescent="0.25">
      <c r="B104" s="1">
        <v>2</v>
      </c>
      <c r="C104" s="1" t="s">
        <v>348</v>
      </c>
      <c r="D104" s="1" t="s">
        <v>357</v>
      </c>
      <c r="E104" s="1" t="s">
        <v>358</v>
      </c>
      <c r="F104" s="1" t="s">
        <v>359</v>
      </c>
      <c r="G104" s="1">
        <v>114</v>
      </c>
      <c r="H104" s="1">
        <v>4.66</v>
      </c>
      <c r="I104" s="5">
        <v>5.8000000000000003E-2</v>
      </c>
      <c r="J104" s="1" t="s">
        <v>60</v>
      </c>
      <c r="K104" s="1">
        <v>0.47</v>
      </c>
      <c r="L104" s="1">
        <v>405</v>
      </c>
      <c r="M104" s="1" t="s">
        <v>360</v>
      </c>
      <c r="N104" s="1">
        <v>4</v>
      </c>
      <c r="O104" s="1">
        <v>0</v>
      </c>
      <c r="P104">
        <v>1</v>
      </c>
    </row>
    <row r="105" spans="2:16" x14ac:dyDescent="0.25">
      <c r="B105" s="1">
        <v>2</v>
      </c>
      <c r="C105" s="1" t="s">
        <v>348</v>
      </c>
      <c r="D105" s="1" t="s">
        <v>635</v>
      </c>
      <c r="E105" s="1" t="s">
        <v>361</v>
      </c>
      <c r="F105" s="1" t="s">
        <v>362</v>
      </c>
      <c r="G105" s="1">
        <v>114</v>
      </c>
      <c r="H105" s="1">
        <v>4.66</v>
      </c>
      <c r="I105" s="5">
        <v>6.0999999999999999E-2</v>
      </c>
      <c r="J105" s="1" t="s">
        <v>363</v>
      </c>
      <c r="K105" s="1">
        <v>0.28000000000000003</v>
      </c>
      <c r="L105" s="1">
        <v>368</v>
      </c>
      <c r="M105" s="1" t="s">
        <v>364</v>
      </c>
      <c r="N105" s="1">
        <v>7</v>
      </c>
      <c r="O105" s="1">
        <v>0</v>
      </c>
      <c r="P105">
        <v>2</v>
      </c>
    </row>
    <row r="106" spans="2:16" x14ac:dyDescent="0.25">
      <c r="B106" s="1">
        <v>2</v>
      </c>
      <c r="C106" s="1" t="s">
        <v>348</v>
      </c>
      <c r="D106" s="1" t="s">
        <v>365</v>
      </c>
      <c r="E106" s="1" t="s">
        <v>366</v>
      </c>
      <c r="F106" s="1" t="s">
        <v>367</v>
      </c>
      <c r="G106" s="1">
        <v>96.7</v>
      </c>
      <c r="H106" s="1">
        <v>4.03</v>
      </c>
      <c r="I106" s="5">
        <v>6.5000000000000002E-2</v>
      </c>
      <c r="J106" s="1" t="s">
        <v>368</v>
      </c>
      <c r="K106" s="1">
        <v>0.28899999999999998</v>
      </c>
      <c r="L106" s="1" t="s">
        <v>4</v>
      </c>
      <c r="M106" s="1" t="s">
        <v>369</v>
      </c>
      <c r="N106" s="1">
        <v>93</v>
      </c>
      <c r="O106" s="1">
        <v>0</v>
      </c>
      <c r="P106">
        <v>1</v>
      </c>
    </row>
    <row r="107" spans="2:16" x14ac:dyDescent="0.25">
      <c r="B107" s="1">
        <v>2</v>
      </c>
      <c r="C107" s="1" t="s">
        <v>348</v>
      </c>
      <c r="D107" s="1" t="s">
        <v>370</v>
      </c>
      <c r="E107" s="1" t="s">
        <v>371</v>
      </c>
      <c r="F107" s="1" t="s">
        <v>372</v>
      </c>
      <c r="G107" s="1">
        <v>72.8</v>
      </c>
      <c r="H107" s="1">
        <v>3.02</v>
      </c>
      <c r="I107" s="5">
        <v>5.5E-2</v>
      </c>
      <c r="J107" s="1" t="s">
        <v>373</v>
      </c>
      <c r="K107" s="1">
        <v>0.33</v>
      </c>
      <c r="L107" s="1" t="s">
        <v>4</v>
      </c>
      <c r="M107" s="1">
        <v>0.27600000000000002</v>
      </c>
      <c r="N107" s="1">
        <v>295.89999999999998</v>
      </c>
      <c r="O107" s="1">
        <v>0</v>
      </c>
      <c r="P107">
        <v>1</v>
      </c>
    </row>
    <row r="108" spans="2:16" x14ac:dyDescent="0.25">
      <c r="B108" s="1">
        <v>2</v>
      </c>
      <c r="C108" s="1" t="s">
        <v>348</v>
      </c>
      <c r="D108" s="1" t="s">
        <v>374</v>
      </c>
      <c r="E108" s="1" t="s">
        <v>375</v>
      </c>
      <c r="F108" s="1" t="s">
        <v>376</v>
      </c>
      <c r="G108" s="1">
        <v>103.1</v>
      </c>
      <c r="H108" s="1">
        <v>4.29</v>
      </c>
      <c r="I108" s="5">
        <v>5.2999999999999999E-2</v>
      </c>
      <c r="J108" s="1" t="s">
        <v>377</v>
      </c>
      <c r="K108" s="1">
        <v>0.22800000000000001</v>
      </c>
      <c r="L108" s="1" t="s">
        <v>4</v>
      </c>
      <c r="M108" s="1">
        <v>0.26600000000000001</v>
      </c>
      <c r="N108" s="1">
        <v>134.69999999999999</v>
      </c>
      <c r="O108" s="1">
        <v>0</v>
      </c>
      <c r="P108">
        <v>1</v>
      </c>
    </row>
    <row r="109" spans="2:16" x14ac:dyDescent="0.25">
      <c r="B109" s="1">
        <v>2</v>
      </c>
      <c r="C109" s="1" t="s">
        <v>348</v>
      </c>
      <c r="D109" s="1" t="s">
        <v>378</v>
      </c>
      <c r="E109" s="1" t="s">
        <v>379</v>
      </c>
      <c r="F109" s="1" t="s">
        <v>380</v>
      </c>
      <c r="G109" s="1">
        <v>62</v>
      </c>
      <c r="H109" s="1">
        <v>2.6</v>
      </c>
      <c r="I109" s="5">
        <v>3.1E-2</v>
      </c>
      <c r="J109" s="1" t="s">
        <v>381</v>
      </c>
      <c r="K109" s="1">
        <v>6.8000000000000005E-2</v>
      </c>
      <c r="L109" s="1" t="s">
        <v>4</v>
      </c>
      <c r="M109" s="1">
        <v>0.157</v>
      </c>
      <c r="N109" s="1">
        <v>461.2</v>
      </c>
      <c r="O109" s="1">
        <v>0</v>
      </c>
      <c r="P109">
        <v>1</v>
      </c>
    </row>
    <row r="110" spans="2:16" x14ac:dyDescent="0.25">
      <c r="B110" s="1">
        <v>2</v>
      </c>
      <c r="C110" s="1" t="s">
        <v>348</v>
      </c>
      <c r="D110" s="1" t="s">
        <v>382</v>
      </c>
      <c r="E110" s="1" t="s">
        <v>383</v>
      </c>
      <c r="F110" s="1" t="s">
        <v>384</v>
      </c>
      <c r="G110" s="1">
        <v>63.04</v>
      </c>
      <c r="H110" s="1">
        <v>2.61</v>
      </c>
      <c r="I110" s="5">
        <v>3.4000000000000002E-2</v>
      </c>
      <c r="J110" s="1" t="s">
        <v>385</v>
      </c>
      <c r="K110" s="1">
        <v>0.36</v>
      </c>
      <c r="L110" s="1" t="s">
        <v>4</v>
      </c>
      <c r="M110" s="1">
        <v>0.16800000000000001</v>
      </c>
      <c r="N110" s="1">
        <v>583.5</v>
      </c>
      <c r="O110" s="1">
        <v>0</v>
      </c>
      <c r="P110">
        <v>1</v>
      </c>
    </row>
    <row r="111" spans="2:16" x14ac:dyDescent="0.25">
      <c r="B111" s="1">
        <v>2</v>
      </c>
      <c r="C111" s="1" t="s">
        <v>348</v>
      </c>
      <c r="D111" s="1" t="s">
        <v>386</v>
      </c>
      <c r="E111" s="1" t="s">
        <v>387</v>
      </c>
      <c r="F111" s="1" t="s">
        <v>388</v>
      </c>
      <c r="G111" s="1">
        <v>112.69</v>
      </c>
      <c r="H111" s="1">
        <v>4.3029999999999999</v>
      </c>
      <c r="I111" s="5">
        <v>6.5000000000000002E-2</v>
      </c>
      <c r="J111" s="1" t="s">
        <v>389</v>
      </c>
      <c r="K111" s="1">
        <v>0.46200000000000002</v>
      </c>
      <c r="L111" s="1" t="s">
        <v>4</v>
      </c>
      <c r="M111" s="1">
        <v>0.32300000000000001</v>
      </c>
      <c r="N111" s="1">
        <v>149.5</v>
      </c>
      <c r="O111" s="1">
        <v>0</v>
      </c>
      <c r="P111">
        <v>1</v>
      </c>
    </row>
    <row r="112" spans="2:16" x14ac:dyDescent="0.25">
      <c r="B112" s="1">
        <v>2</v>
      </c>
      <c r="C112" s="1" t="s">
        <v>348</v>
      </c>
      <c r="D112" s="1" t="s">
        <v>390</v>
      </c>
      <c r="E112" s="1" t="s">
        <v>391</v>
      </c>
      <c r="F112" s="1" t="s">
        <v>392</v>
      </c>
      <c r="G112" s="1">
        <v>112.56</v>
      </c>
      <c r="H112" s="1">
        <v>4.7</v>
      </c>
      <c r="I112" s="5">
        <v>6.5000000000000002E-2</v>
      </c>
      <c r="J112" s="1" t="s">
        <v>393</v>
      </c>
      <c r="K112" s="1">
        <v>0.46100000000000002</v>
      </c>
      <c r="L112" s="1" t="s">
        <v>4</v>
      </c>
      <c r="M112" s="1">
        <v>0.32300000000000001</v>
      </c>
      <c r="N112" s="1">
        <v>163.69999999999999</v>
      </c>
      <c r="O112" s="1">
        <v>0</v>
      </c>
      <c r="P112">
        <v>1</v>
      </c>
    </row>
    <row r="113" spans="2:16" x14ac:dyDescent="0.25">
      <c r="B113" s="1">
        <v>2</v>
      </c>
      <c r="C113" s="1" t="s">
        <v>348</v>
      </c>
      <c r="D113" s="1" t="s">
        <v>394</v>
      </c>
      <c r="E113" s="1" t="s">
        <v>395</v>
      </c>
      <c r="F113" s="1" t="s">
        <v>330</v>
      </c>
      <c r="G113" s="1">
        <v>63.5</v>
      </c>
      <c r="H113" s="1">
        <v>2.63</v>
      </c>
      <c r="I113" s="5">
        <v>6.2E-2</v>
      </c>
      <c r="J113" s="1" t="s">
        <v>396</v>
      </c>
      <c r="K113" s="1">
        <v>0.46700000000000003</v>
      </c>
      <c r="L113" s="1" t="s">
        <v>283</v>
      </c>
      <c r="M113" s="1" t="s">
        <v>397</v>
      </c>
      <c r="N113" s="1">
        <v>698.25</v>
      </c>
      <c r="O113" s="1">
        <v>0</v>
      </c>
      <c r="P113">
        <v>1</v>
      </c>
    </row>
    <row r="114" spans="2:16" x14ac:dyDescent="0.25">
      <c r="B114" s="1">
        <v>2</v>
      </c>
      <c r="C114" s="1" t="s">
        <v>348</v>
      </c>
      <c r="D114" s="1" t="s">
        <v>398</v>
      </c>
      <c r="E114" s="1" t="s">
        <v>399</v>
      </c>
      <c r="F114" s="1" t="s">
        <v>400</v>
      </c>
      <c r="G114" s="1">
        <v>80.5</v>
      </c>
      <c r="H114" s="1">
        <v>2.8</v>
      </c>
      <c r="I114" s="5">
        <v>5.6000000000000001E-2</v>
      </c>
      <c r="J114" s="1" t="s">
        <v>401</v>
      </c>
      <c r="K114" s="1">
        <v>0.46</v>
      </c>
      <c r="L114" s="1" t="s">
        <v>283</v>
      </c>
      <c r="M114" s="1" t="s">
        <v>402</v>
      </c>
      <c r="N114" s="1">
        <v>238.89</v>
      </c>
      <c r="O114" s="1">
        <v>0</v>
      </c>
      <c r="P114">
        <v>1</v>
      </c>
    </row>
    <row r="115" spans="2:16" x14ac:dyDescent="0.25">
      <c r="B115" s="1">
        <v>2</v>
      </c>
      <c r="C115" s="1" t="s">
        <v>348</v>
      </c>
      <c r="D115" s="1" t="s">
        <v>403</v>
      </c>
      <c r="E115" s="1" t="s">
        <v>404</v>
      </c>
      <c r="F115" s="1" t="s">
        <v>400</v>
      </c>
      <c r="G115" s="1">
        <v>62.6</v>
      </c>
      <c r="H115" s="1">
        <v>2.2000000000000002</v>
      </c>
      <c r="I115" s="5">
        <v>6.0999999999999999E-2</v>
      </c>
      <c r="J115" s="1" t="s">
        <v>405</v>
      </c>
      <c r="K115" s="1">
        <v>0.35</v>
      </c>
      <c r="L115" s="1" t="s">
        <v>283</v>
      </c>
      <c r="M115" s="1">
        <v>0.30099999999999999</v>
      </c>
      <c r="N115" s="1">
        <v>466.32</v>
      </c>
      <c r="O115" s="1">
        <v>0</v>
      </c>
      <c r="P115">
        <v>1</v>
      </c>
    </row>
    <row r="116" spans="2:16" x14ac:dyDescent="0.25">
      <c r="B116" s="1">
        <v>2</v>
      </c>
      <c r="C116" s="1" t="s">
        <v>348</v>
      </c>
      <c r="D116" s="1" t="s">
        <v>406</v>
      </c>
      <c r="E116" s="1" t="s">
        <v>407</v>
      </c>
      <c r="F116" s="1" t="s">
        <v>400</v>
      </c>
      <c r="G116" s="1">
        <v>90.8</v>
      </c>
      <c r="H116" s="1">
        <v>3.2</v>
      </c>
      <c r="I116" s="5">
        <v>5.8999999999999997E-2</v>
      </c>
      <c r="J116" s="1" t="s">
        <v>408</v>
      </c>
      <c r="K116" s="1">
        <v>0.44</v>
      </c>
      <c r="L116" s="1" t="s">
        <v>283</v>
      </c>
      <c r="M116" s="1">
        <v>0.29099999999999998</v>
      </c>
      <c r="N116" s="1">
        <v>148.27000000000001</v>
      </c>
      <c r="O116" s="1">
        <v>0</v>
      </c>
      <c r="P116">
        <v>1</v>
      </c>
    </row>
    <row r="117" spans="2:16" x14ac:dyDescent="0.25">
      <c r="B117" s="1">
        <v>2</v>
      </c>
      <c r="C117" s="1" t="s">
        <v>348</v>
      </c>
      <c r="D117" s="1" t="s">
        <v>409</v>
      </c>
      <c r="E117" s="1" t="s">
        <v>410</v>
      </c>
      <c r="F117" s="1" t="s">
        <v>411</v>
      </c>
      <c r="G117" s="1">
        <v>87.5</v>
      </c>
      <c r="H117" s="1">
        <v>3.63</v>
      </c>
      <c r="I117" s="5">
        <v>0.105</v>
      </c>
      <c r="J117" s="1" t="s">
        <v>412</v>
      </c>
      <c r="K117" s="1">
        <v>0.41399999999999998</v>
      </c>
      <c r="L117" s="1" t="s">
        <v>4</v>
      </c>
      <c r="M117" s="1" t="s">
        <v>331</v>
      </c>
      <c r="N117" s="1">
        <v>148.18</v>
      </c>
      <c r="O117" s="1">
        <v>0</v>
      </c>
      <c r="P117">
        <v>1</v>
      </c>
    </row>
    <row r="118" spans="2:16" x14ac:dyDescent="0.25">
      <c r="B118" s="1">
        <v>2</v>
      </c>
      <c r="C118" s="1" t="s">
        <v>413</v>
      </c>
      <c r="D118" s="1" t="s">
        <v>414</v>
      </c>
      <c r="E118" s="1" t="s">
        <v>415</v>
      </c>
      <c r="F118" s="1" t="s">
        <v>416</v>
      </c>
      <c r="G118" s="1">
        <v>117</v>
      </c>
      <c r="H118" s="1">
        <v>4.78</v>
      </c>
      <c r="I118" s="5">
        <v>5.2999999999999999E-2</v>
      </c>
      <c r="J118" s="1">
        <v>32</v>
      </c>
      <c r="K118" s="1">
        <v>1.2E-2</v>
      </c>
      <c r="L118" s="1">
        <v>532</v>
      </c>
      <c r="M118" s="1" t="s">
        <v>37</v>
      </c>
      <c r="N118" s="1">
        <v>725</v>
      </c>
      <c r="O118" s="1">
        <v>0.11</v>
      </c>
      <c r="P118">
        <v>2</v>
      </c>
    </row>
    <row r="119" spans="2:16" x14ac:dyDescent="0.25">
      <c r="B119" s="1">
        <v>2</v>
      </c>
      <c r="C119" s="1" t="s">
        <v>413</v>
      </c>
      <c r="D119" s="1" t="s">
        <v>417</v>
      </c>
      <c r="E119" s="1" t="s">
        <v>418</v>
      </c>
      <c r="F119" s="1" t="s">
        <v>419</v>
      </c>
      <c r="G119" s="1">
        <v>100.5</v>
      </c>
      <c r="H119" s="1">
        <v>4.1100000000000003</v>
      </c>
      <c r="I119" s="5">
        <v>4.9000000000000002E-2</v>
      </c>
      <c r="J119" s="1" t="s">
        <v>420</v>
      </c>
      <c r="K119" s="1">
        <v>0.1</v>
      </c>
      <c r="L119" s="1">
        <v>750</v>
      </c>
      <c r="M119" s="1">
        <v>0.32900000000000001</v>
      </c>
      <c r="N119" s="1">
        <v>2310</v>
      </c>
      <c r="O119" s="1">
        <v>6.5000000000000002E-2</v>
      </c>
      <c r="P119">
        <v>1</v>
      </c>
    </row>
    <row r="120" spans="2:16" x14ac:dyDescent="0.25">
      <c r="B120" s="1">
        <v>2</v>
      </c>
      <c r="C120" s="1" t="s">
        <v>413</v>
      </c>
      <c r="D120" s="1" t="s">
        <v>421</v>
      </c>
      <c r="E120" s="1" t="s">
        <v>422</v>
      </c>
      <c r="F120" s="1" t="s">
        <v>423</v>
      </c>
      <c r="G120" s="1">
        <v>66</v>
      </c>
      <c r="H120" s="1">
        <v>2.7</v>
      </c>
      <c r="I120" s="5">
        <v>2.7E-2</v>
      </c>
      <c r="J120" s="1" t="s">
        <v>424</v>
      </c>
      <c r="K120" s="1">
        <v>0.14000000000000001</v>
      </c>
      <c r="L120" s="1">
        <v>455</v>
      </c>
      <c r="M120" s="1">
        <v>0.13</v>
      </c>
      <c r="N120" s="1">
        <v>124</v>
      </c>
      <c r="O120" s="1">
        <v>0</v>
      </c>
      <c r="P120">
        <v>1</v>
      </c>
    </row>
    <row r="121" spans="2:16" x14ac:dyDescent="0.25">
      <c r="B121" s="1">
        <v>2</v>
      </c>
      <c r="C121" s="1" t="s">
        <v>413</v>
      </c>
      <c r="D121" s="1" t="s">
        <v>425</v>
      </c>
      <c r="E121" s="1" t="s">
        <v>426</v>
      </c>
      <c r="F121" s="1" t="s">
        <v>427</v>
      </c>
      <c r="G121" s="1">
        <v>64.5</v>
      </c>
      <c r="H121" s="1" t="s">
        <v>207</v>
      </c>
      <c r="I121" s="5">
        <v>1.9E-2</v>
      </c>
      <c r="J121" s="1" t="s">
        <v>207</v>
      </c>
      <c r="K121" s="1" t="s">
        <v>4</v>
      </c>
      <c r="L121" s="1">
        <v>510</v>
      </c>
      <c r="M121" s="1">
        <v>9.5000000000000001E-2</v>
      </c>
      <c r="N121" s="1" t="s">
        <v>4</v>
      </c>
      <c r="O121" s="1">
        <v>0</v>
      </c>
      <c r="P121">
        <v>1</v>
      </c>
    </row>
    <row r="122" spans="2:16" x14ac:dyDescent="0.25">
      <c r="B122" s="1">
        <v>2</v>
      </c>
      <c r="C122" s="1" t="s">
        <v>413</v>
      </c>
      <c r="D122" s="1" t="s">
        <v>428</v>
      </c>
      <c r="E122" s="1" t="s">
        <v>429</v>
      </c>
      <c r="F122" s="1" t="s">
        <v>430</v>
      </c>
      <c r="G122" s="1">
        <v>67.2</v>
      </c>
      <c r="H122" s="1">
        <v>2.75</v>
      </c>
      <c r="I122" s="5">
        <v>2.5000000000000001E-2</v>
      </c>
      <c r="J122" s="1" t="s">
        <v>431</v>
      </c>
      <c r="K122" s="1">
        <v>0.14000000000000001</v>
      </c>
      <c r="L122" s="1" t="s">
        <v>4</v>
      </c>
      <c r="M122" s="1">
        <v>0.124</v>
      </c>
      <c r="N122" s="1">
        <v>189.3</v>
      </c>
      <c r="O122" s="1">
        <v>0</v>
      </c>
      <c r="P122">
        <v>1</v>
      </c>
    </row>
    <row r="123" spans="2:16" x14ac:dyDescent="0.25">
      <c r="B123" s="1">
        <v>2</v>
      </c>
      <c r="C123" s="1" t="s">
        <v>432</v>
      </c>
      <c r="D123" s="1" t="s">
        <v>433</v>
      </c>
      <c r="E123" s="1" t="s">
        <v>434</v>
      </c>
      <c r="F123" s="1" t="s">
        <v>435</v>
      </c>
      <c r="G123" s="1">
        <v>89.9</v>
      </c>
      <c r="H123" s="1">
        <v>3.68</v>
      </c>
      <c r="I123" s="5">
        <v>0.13</v>
      </c>
      <c r="J123" s="1" t="s">
        <v>436</v>
      </c>
      <c r="K123" s="1">
        <v>0.14000000000000001</v>
      </c>
      <c r="L123" s="1" t="s">
        <v>4</v>
      </c>
      <c r="M123" s="1">
        <v>0.30199999999999999</v>
      </c>
      <c r="N123" s="1">
        <v>1943</v>
      </c>
      <c r="O123" s="1">
        <v>5.7000000000000002E-2</v>
      </c>
      <c r="P123">
        <v>1</v>
      </c>
    </row>
    <row r="124" spans="2:16" x14ac:dyDescent="0.25">
      <c r="B124" s="1">
        <v>2</v>
      </c>
      <c r="C124" s="1" t="s">
        <v>432</v>
      </c>
      <c r="D124" s="1" t="s">
        <v>437</v>
      </c>
      <c r="E124" s="1" t="s">
        <v>438</v>
      </c>
      <c r="F124" s="1" t="s">
        <v>439</v>
      </c>
      <c r="G124" s="1">
        <v>82.4</v>
      </c>
      <c r="H124" s="1">
        <v>3.37</v>
      </c>
      <c r="I124" s="5">
        <v>0.04</v>
      </c>
      <c r="J124" s="1" t="s">
        <v>440</v>
      </c>
      <c r="K124" s="1">
        <v>7.3999999999999996E-2</v>
      </c>
      <c r="L124" s="1" t="s">
        <v>4</v>
      </c>
      <c r="M124" s="1">
        <v>0.186</v>
      </c>
      <c r="N124" s="1">
        <v>1597</v>
      </c>
      <c r="O124" s="1">
        <v>4.8000000000000001E-2</v>
      </c>
      <c r="P124">
        <v>1</v>
      </c>
    </row>
    <row r="125" spans="2:16" x14ac:dyDescent="0.25">
      <c r="B125" s="1">
        <v>2</v>
      </c>
      <c r="C125" s="1" t="s">
        <v>432</v>
      </c>
      <c r="D125" s="1" t="s">
        <v>441</v>
      </c>
      <c r="E125" s="1" t="s">
        <v>442</v>
      </c>
      <c r="F125" s="1" t="s">
        <v>439</v>
      </c>
      <c r="G125" s="1">
        <v>83.1</v>
      </c>
      <c r="H125" s="1">
        <v>3.4</v>
      </c>
      <c r="I125" s="5">
        <v>0.05</v>
      </c>
      <c r="J125" s="1" t="s">
        <v>443</v>
      </c>
      <c r="K125" s="1">
        <v>4.3999999999999997E-2</v>
      </c>
      <c r="L125" s="1" t="s">
        <v>4</v>
      </c>
      <c r="M125" s="1">
        <v>0.23899999999999999</v>
      </c>
      <c r="N125" s="1">
        <v>1705</v>
      </c>
      <c r="O125" s="1">
        <v>5.1999999999999998E-2</v>
      </c>
      <c r="P125">
        <v>1</v>
      </c>
    </row>
    <row r="126" spans="2:16" x14ac:dyDescent="0.25">
      <c r="B126" s="1">
        <v>2</v>
      </c>
      <c r="C126" s="1" t="s">
        <v>432</v>
      </c>
      <c r="D126" s="1" t="s">
        <v>444</v>
      </c>
      <c r="E126" s="1" t="s">
        <v>445</v>
      </c>
      <c r="F126" s="1" t="s">
        <v>446</v>
      </c>
      <c r="G126" s="1">
        <v>92.2</v>
      </c>
      <c r="H126" s="1">
        <v>3.77</v>
      </c>
      <c r="I126" s="5">
        <v>7.0000000000000007E-2</v>
      </c>
      <c r="J126" s="1" t="s">
        <v>447</v>
      </c>
      <c r="K126" s="1">
        <v>0.17</v>
      </c>
      <c r="L126" s="1" t="s">
        <v>4</v>
      </c>
      <c r="M126" s="1">
        <v>0.32900000000000001</v>
      </c>
      <c r="N126" s="1">
        <v>2286</v>
      </c>
      <c r="O126" s="1">
        <v>5.5E-2</v>
      </c>
      <c r="P126">
        <v>1</v>
      </c>
    </row>
    <row r="127" spans="2:16" x14ac:dyDescent="0.25">
      <c r="B127" s="1">
        <v>2</v>
      </c>
      <c r="C127" s="1" t="s">
        <v>432</v>
      </c>
      <c r="D127" s="1" t="s">
        <v>448</v>
      </c>
      <c r="E127" s="1" t="s">
        <v>449</v>
      </c>
      <c r="F127" s="1" t="s">
        <v>450</v>
      </c>
      <c r="G127" s="1">
        <v>103.9</v>
      </c>
      <c r="H127" s="1">
        <v>4.25</v>
      </c>
      <c r="I127" s="5">
        <v>0.08</v>
      </c>
      <c r="J127" s="1" t="s">
        <v>451</v>
      </c>
      <c r="K127" s="1">
        <v>0.21</v>
      </c>
      <c r="L127" s="1" t="s">
        <v>4</v>
      </c>
      <c r="M127" s="1">
        <v>0.375</v>
      </c>
      <c r="N127" s="1">
        <v>2053</v>
      </c>
      <c r="O127" s="1">
        <v>0</v>
      </c>
      <c r="P127">
        <v>1</v>
      </c>
    </row>
    <row r="128" spans="2:16" x14ac:dyDescent="0.25">
      <c r="B128" s="1">
        <v>2</v>
      </c>
      <c r="C128" s="1" t="s">
        <v>432</v>
      </c>
      <c r="D128" s="1" t="s">
        <v>452</v>
      </c>
      <c r="E128" s="1" t="s">
        <v>453</v>
      </c>
      <c r="F128" s="1" t="s">
        <v>454</v>
      </c>
      <c r="G128" s="1">
        <v>81.900000000000006</v>
      </c>
      <c r="H128" s="1">
        <v>3.35</v>
      </c>
      <c r="I128" s="5">
        <v>0.04</v>
      </c>
      <c r="J128" s="1" t="s">
        <v>455</v>
      </c>
      <c r="K128" s="1">
        <v>0.19</v>
      </c>
      <c r="L128" s="1" t="s">
        <v>4</v>
      </c>
      <c r="M128" s="1">
        <v>0.188</v>
      </c>
      <c r="N128" s="1">
        <v>1507</v>
      </c>
      <c r="O128" s="1">
        <v>2.8000000000000001E-2</v>
      </c>
      <c r="P128">
        <v>1</v>
      </c>
    </row>
    <row r="129" spans="2:16" x14ac:dyDescent="0.25">
      <c r="B129" s="1">
        <v>2</v>
      </c>
      <c r="C129" s="1" t="s">
        <v>432</v>
      </c>
      <c r="D129" s="1" t="s">
        <v>456</v>
      </c>
      <c r="E129" s="1" t="s">
        <v>457</v>
      </c>
      <c r="F129" s="1" t="s">
        <v>454</v>
      </c>
      <c r="G129" s="1">
        <v>70.2</v>
      </c>
      <c r="H129" s="1">
        <v>2.87</v>
      </c>
      <c r="I129" s="5">
        <v>0.03</v>
      </c>
      <c r="J129" s="1" t="s">
        <v>458</v>
      </c>
      <c r="K129" s="1">
        <v>0.15</v>
      </c>
      <c r="L129" s="1" t="s">
        <v>4</v>
      </c>
      <c r="M129" s="1">
        <v>0.13</v>
      </c>
      <c r="N129" s="1">
        <v>545.5</v>
      </c>
      <c r="O129" s="1">
        <v>8.9999999999999993E-3</v>
      </c>
      <c r="P129">
        <v>1</v>
      </c>
    </row>
    <row r="130" spans="2:16" x14ac:dyDescent="0.25">
      <c r="B130" s="1">
        <v>2</v>
      </c>
      <c r="C130" s="1" t="s">
        <v>432</v>
      </c>
      <c r="D130" s="1" t="s">
        <v>459</v>
      </c>
      <c r="E130" s="1" t="s">
        <v>460</v>
      </c>
      <c r="F130" s="1" t="s">
        <v>461</v>
      </c>
      <c r="G130" s="1">
        <v>84.6</v>
      </c>
      <c r="H130" s="1">
        <v>3.46</v>
      </c>
      <c r="I130" s="5">
        <v>0.06</v>
      </c>
      <c r="J130" s="1" t="s">
        <v>462</v>
      </c>
      <c r="K130" s="1">
        <v>0.2</v>
      </c>
      <c r="L130" s="1" t="s">
        <v>4</v>
      </c>
      <c r="M130" s="1">
        <v>0.31</v>
      </c>
      <c r="N130" s="1">
        <v>1741</v>
      </c>
      <c r="O130" s="1">
        <v>3.3000000000000002E-2</v>
      </c>
      <c r="P130">
        <v>1</v>
      </c>
    </row>
    <row r="131" spans="2:16" x14ac:dyDescent="0.25">
      <c r="B131" s="1">
        <v>2</v>
      </c>
      <c r="C131" s="1" t="s">
        <v>432</v>
      </c>
      <c r="D131" s="1" t="s">
        <v>463</v>
      </c>
      <c r="E131" s="1" t="s">
        <v>464</v>
      </c>
      <c r="F131" s="1" t="s">
        <v>465</v>
      </c>
      <c r="G131" s="1">
        <v>109.3</v>
      </c>
      <c r="H131" s="1">
        <v>4.47</v>
      </c>
      <c r="I131" s="5">
        <v>0.05</v>
      </c>
      <c r="J131" s="1" t="s">
        <v>466</v>
      </c>
      <c r="K131" s="1">
        <v>0.31</v>
      </c>
      <c r="L131" s="1" t="s">
        <v>4</v>
      </c>
      <c r="M131" s="1">
        <v>0.25</v>
      </c>
      <c r="N131" s="1">
        <v>2967</v>
      </c>
      <c r="O131" s="1">
        <v>0</v>
      </c>
      <c r="P131">
        <v>1</v>
      </c>
    </row>
    <row r="132" spans="2:16" x14ac:dyDescent="0.25">
      <c r="B132" s="1">
        <v>2</v>
      </c>
      <c r="C132" s="1" t="s">
        <v>432</v>
      </c>
      <c r="D132" s="1" t="s">
        <v>467</v>
      </c>
      <c r="E132" s="1" t="s">
        <v>468</v>
      </c>
      <c r="F132" s="1" t="s">
        <v>465</v>
      </c>
      <c r="G132" s="1">
        <v>105.2</v>
      </c>
      <c r="H132" s="1">
        <v>4.3</v>
      </c>
      <c r="I132" s="5">
        <v>0.06</v>
      </c>
      <c r="J132" s="1" t="s">
        <v>469</v>
      </c>
      <c r="K132" s="1">
        <v>0.26</v>
      </c>
      <c r="L132" s="1" t="s">
        <v>4</v>
      </c>
      <c r="M132" s="1">
        <v>0.28999999999999998</v>
      </c>
      <c r="N132" s="1">
        <v>2384</v>
      </c>
      <c r="O132" s="1">
        <v>0</v>
      </c>
      <c r="P132">
        <v>1</v>
      </c>
    </row>
    <row r="133" spans="2:16" x14ac:dyDescent="0.25">
      <c r="B133" s="1">
        <v>2</v>
      </c>
      <c r="C133" s="1" t="s">
        <v>432</v>
      </c>
      <c r="D133" s="1" t="s">
        <v>470</v>
      </c>
      <c r="E133" s="1" t="s">
        <v>471</v>
      </c>
      <c r="F133" s="1" t="s">
        <v>472</v>
      </c>
      <c r="G133" s="1">
        <v>71.2</v>
      </c>
      <c r="H133" s="1">
        <v>2.91</v>
      </c>
      <c r="I133" s="5">
        <v>6.0999999999999999E-2</v>
      </c>
      <c r="J133" s="1" t="s">
        <v>473</v>
      </c>
      <c r="K133" s="1">
        <v>0.34</v>
      </c>
      <c r="L133" s="1" t="s">
        <v>4</v>
      </c>
      <c r="M133" s="1">
        <v>0.30399999999999999</v>
      </c>
      <c r="N133" s="1">
        <v>1983</v>
      </c>
      <c r="O133" s="1">
        <v>0</v>
      </c>
      <c r="P133">
        <v>1</v>
      </c>
    </row>
    <row r="134" spans="2:16" x14ac:dyDescent="0.25">
      <c r="B134" s="1">
        <v>2</v>
      </c>
      <c r="C134" s="1" t="s">
        <v>432</v>
      </c>
      <c r="D134" s="1" t="s">
        <v>474</v>
      </c>
      <c r="E134" s="1" t="s">
        <v>475</v>
      </c>
      <c r="F134" s="1" t="s">
        <v>476</v>
      </c>
      <c r="G134" s="1">
        <v>66.2</v>
      </c>
      <c r="H134" s="1">
        <v>2.71</v>
      </c>
      <c r="I134" s="5">
        <v>2.5000000000000001E-2</v>
      </c>
      <c r="J134" s="1" t="s">
        <v>612</v>
      </c>
      <c r="K134" s="1">
        <v>0.14000000000000001</v>
      </c>
      <c r="L134" s="1" t="s">
        <v>4</v>
      </c>
      <c r="M134" s="1">
        <v>0.124</v>
      </c>
      <c r="N134" s="1">
        <v>144.19999999999999</v>
      </c>
      <c r="O134" s="1">
        <v>0</v>
      </c>
      <c r="P134">
        <v>1</v>
      </c>
    </row>
    <row r="135" spans="2:16" x14ac:dyDescent="0.25">
      <c r="B135" s="1">
        <v>2</v>
      </c>
      <c r="C135" s="1" t="s">
        <v>432</v>
      </c>
      <c r="D135" s="1" t="s">
        <v>633</v>
      </c>
      <c r="E135" s="1" t="s">
        <v>477</v>
      </c>
      <c r="F135" s="1" t="s">
        <v>478</v>
      </c>
      <c r="G135" s="1">
        <v>108.45</v>
      </c>
      <c r="H135" s="1" t="s">
        <v>207</v>
      </c>
      <c r="I135" s="5">
        <v>9.4E-2</v>
      </c>
      <c r="J135" s="1" t="s">
        <v>479</v>
      </c>
      <c r="K135" s="1" t="s">
        <v>4</v>
      </c>
      <c r="L135" s="1" t="s">
        <v>4</v>
      </c>
      <c r="M135" s="1" t="s">
        <v>4</v>
      </c>
      <c r="N135" s="1">
        <v>2578.1</v>
      </c>
      <c r="O135" s="1">
        <v>0</v>
      </c>
      <c r="P135">
        <v>1</v>
      </c>
    </row>
    <row r="136" spans="2:16" x14ac:dyDescent="0.25">
      <c r="B136" s="1">
        <v>2</v>
      </c>
      <c r="C136" s="1" t="s">
        <v>480</v>
      </c>
      <c r="D136" s="1" t="s">
        <v>481</v>
      </c>
      <c r="E136" s="1" t="s">
        <v>482</v>
      </c>
      <c r="F136" s="1" t="s">
        <v>483</v>
      </c>
      <c r="G136" s="1">
        <v>103</v>
      </c>
      <c r="H136" s="1" t="s">
        <v>207</v>
      </c>
      <c r="I136" s="5">
        <v>0.1</v>
      </c>
      <c r="J136" s="1">
        <v>8.92</v>
      </c>
      <c r="K136" s="1" t="s">
        <v>4</v>
      </c>
      <c r="L136" s="1" t="s">
        <v>4</v>
      </c>
      <c r="M136" s="1" t="s">
        <v>5</v>
      </c>
      <c r="N136" s="1" t="s">
        <v>4</v>
      </c>
      <c r="O136" s="1">
        <v>0</v>
      </c>
      <c r="P136">
        <v>1</v>
      </c>
    </row>
    <row r="137" spans="2:16" x14ac:dyDescent="0.25">
      <c r="B137" s="1">
        <v>2</v>
      </c>
      <c r="C137" s="1" t="s">
        <v>480</v>
      </c>
      <c r="D137" s="1" t="s">
        <v>484</v>
      </c>
      <c r="E137" s="1" t="s">
        <v>485</v>
      </c>
      <c r="F137" s="1" t="s">
        <v>486</v>
      </c>
      <c r="G137" s="1">
        <v>153</v>
      </c>
      <c r="H137" s="1" t="s">
        <v>37</v>
      </c>
      <c r="I137" s="5">
        <v>0.1</v>
      </c>
      <c r="J137" s="1">
        <v>27</v>
      </c>
      <c r="K137" s="1">
        <v>5.7000000000000002E-2</v>
      </c>
      <c r="L137" s="1">
        <v>730</v>
      </c>
      <c r="M137" s="1" t="s">
        <v>5</v>
      </c>
      <c r="N137" s="1">
        <v>77</v>
      </c>
      <c r="O137" s="1">
        <v>0.02</v>
      </c>
      <c r="P137">
        <v>2</v>
      </c>
    </row>
    <row r="138" spans="2:16" x14ac:dyDescent="0.25">
      <c r="B138" s="1">
        <v>2</v>
      </c>
      <c r="C138" s="1" t="s">
        <v>480</v>
      </c>
      <c r="D138" s="1" t="s">
        <v>487</v>
      </c>
      <c r="E138" s="1" t="s">
        <v>488</v>
      </c>
      <c r="F138" s="1" t="s">
        <v>489</v>
      </c>
      <c r="G138" s="1">
        <v>134</v>
      </c>
      <c r="H138" s="1">
        <v>5.48</v>
      </c>
      <c r="I138" s="5">
        <v>0.19</v>
      </c>
      <c r="J138" s="1">
        <v>15</v>
      </c>
      <c r="K138" s="1">
        <v>0.19</v>
      </c>
      <c r="L138" s="1" t="s">
        <v>4</v>
      </c>
      <c r="M138" s="1" t="s">
        <v>5</v>
      </c>
      <c r="N138" s="1">
        <v>1030</v>
      </c>
      <c r="O138" s="1">
        <v>0</v>
      </c>
      <c r="P138">
        <v>2</v>
      </c>
    </row>
    <row r="139" spans="2:16" x14ac:dyDescent="0.25">
      <c r="B139" s="1">
        <v>2</v>
      </c>
      <c r="C139" s="1" t="s">
        <v>480</v>
      </c>
      <c r="D139" s="1" t="s">
        <v>490</v>
      </c>
      <c r="E139" s="1" t="s">
        <v>491</v>
      </c>
      <c r="F139" s="1" t="s">
        <v>492</v>
      </c>
      <c r="G139" s="1">
        <v>64.099999999999994</v>
      </c>
      <c r="H139" s="1" t="s">
        <v>207</v>
      </c>
      <c r="I139" s="5" t="s">
        <v>493</v>
      </c>
      <c r="J139" s="1" t="s">
        <v>420</v>
      </c>
      <c r="K139" s="1" t="s">
        <v>4</v>
      </c>
      <c r="L139" s="1" t="s">
        <v>4</v>
      </c>
      <c r="M139" s="1" t="s">
        <v>5</v>
      </c>
      <c r="N139" s="1" t="s">
        <v>4</v>
      </c>
      <c r="O139" s="1">
        <v>0</v>
      </c>
      <c r="P139">
        <v>1</v>
      </c>
    </row>
    <row r="140" spans="2:16" x14ac:dyDescent="0.25">
      <c r="B140" s="1">
        <v>2</v>
      </c>
      <c r="C140" s="1" t="s">
        <v>494</v>
      </c>
      <c r="D140" s="1" t="s">
        <v>495</v>
      </c>
      <c r="E140" s="1" t="s">
        <v>496</v>
      </c>
      <c r="F140" s="1" t="s">
        <v>497</v>
      </c>
      <c r="G140" s="1">
        <v>17</v>
      </c>
      <c r="H140" s="1">
        <v>0.7</v>
      </c>
      <c r="I140" s="5">
        <v>3.5E-4</v>
      </c>
      <c r="J140" s="1" t="s">
        <v>498</v>
      </c>
      <c r="K140" s="1">
        <v>2.2000000000000001E-4</v>
      </c>
      <c r="L140" s="1">
        <v>630</v>
      </c>
      <c r="M140" s="1">
        <v>0.11600000000000001</v>
      </c>
      <c r="N140" s="1">
        <v>0</v>
      </c>
      <c r="O140" s="1">
        <v>0</v>
      </c>
      <c r="P140">
        <v>1</v>
      </c>
    </row>
    <row r="141" spans="2:16" x14ac:dyDescent="0.25">
      <c r="B141" s="1">
        <v>2</v>
      </c>
      <c r="C141" s="1" t="s">
        <v>499</v>
      </c>
      <c r="D141" s="1" t="s">
        <v>500</v>
      </c>
      <c r="E141" s="1" t="s">
        <v>501</v>
      </c>
      <c r="F141" s="1" t="s">
        <v>502</v>
      </c>
      <c r="G141" s="1">
        <v>84.9</v>
      </c>
      <c r="H141" s="1">
        <v>3.47</v>
      </c>
      <c r="I141" s="5">
        <v>1.7000000000000001E-2</v>
      </c>
      <c r="J141" s="1">
        <v>40</v>
      </c>
      <c r="K141" s="1" t="s">
        <v>4</v>
      </c>
      <c r="L141" s="1">
        <v>662</v>
      </c>
      <c r="M141" s="1">
        <v>0.41699999999999998</v>
      </c>
      <c r="N141" s="1">
        <v>9</v>
      </c>
      <c r="O141" s="1" t="s">
        <v>4</v>
      </c>
      <c r="P141">
        <v>2</v>
      </c>
    </row>
    <row r="142" spans="2:16" x14ac:dyDescent="0.25">
      <c r="B142" s="1">
        <v>2</v>
      </c>
      <c r="C142" s="1" t="s">
        <v>499</v>
      </c>
      <c r="D142" s="1" t="s">
        <v>503</v>
      </c>
      <c r="E142" s="1" t="s">
        <v>504</v>
      </c>
      <c r="F142" s="1" t="s">
        <v>505</v>
      </c>
      <c r="G142" s="1">
        <v>50.5</v>
      </c>
      <c r="H142" s="1" t="s">
        <v>207</v>
      </c>
      <c r="I142" s="5">
        <v>2.1000000000000001E-2</v>
      </c>
      <c r="J142" s="1" t="s">
        <v>431</v>
      </c>
      <c r="K142" s="1" t="s">
        <v>4</v>
      </c>
      <c r="L142" s="1">
        <v>625</v>
      </c>
      <c r="M142" s="1">
        <v>0.14699999999999999</v>
      </c>
      <c r="N142" s="1" t="s">
        <v>4</v>
      </c>
      <c r="O142" s="1">
        <v>0</v>
      </c>
      <c r="P142">
        <v>1</v>
      </c>
    </row>
    <row r="143" spans="2:16" x14ac:dyDescent="0.25">
      <c r="B143" s="1">
        <v>2</v>
      </c>
      <c r="C143" s="1" t="s">
        <v>499</v>
      </c>
      <c r="D143" s="1" t="s">
        <v>506</v>
      </c>
      <c r="E143" s="1" t="s">
        <v>507</v>
      </c>
      <c r="F143" s="1" t="s">
        <v>508</v>
      </c>
      <c r="G143" s="1">
        <v>60</v>
      </c>
      <c r="H143" s="1" t="s">
        <v>207</v>
      </c>
      <c r="I143" s="5">
        <v>1.2E-2</v>
      </c>
      <c r="J143" s="1">
        <v>31.2</v>
      </c>
      <c r="K143" s="1" t="s">
        <v>4</v>
      </c>
      <c r="L143" s="1">
        <v>456</v>
      </c>
      <c r="M143" s="1">
        <v>0.123</v>
      </c>
      <c r="N143" s="1" t="s">
        <v>4</v>
      </c>
      <c r="O143" s="1">
        <v>0</v>
      </c>
      <c r="P143">
        <v>1</v>
      </c>
    </row>
    <row r="144" spans="2:16" x14ac:dyDescent="0.25">
      <c r="B144" s="1">
        <v>2</v>
      </c>
      <c r="C144" s="1" t="s">
        <v>499</v>
      </c>
      <c r="D144" s="1" t="s">
        <v>509</v>
      </c>
      <c r="E144" s="1" t="s">
        <v>510</v>
      </c>
      <c r="F144" s="1" t="s">
        <v>511</v>
      </c>
      <c r="G144" s="1">
        <v>96.9</v>
      </c>
      <c r="H144" s="1" t="s">
        <v>207</v>
      </c>
      <c r="I144" s="5" t="s">
        <v>4</v>
      </c>
      <c r="K144" s="1" t="s">
        <v>4</v>
      </c>
      <c r="L144" s="1">
        <v>458</v>
      </c>
      <c r="M144" s="1">
        <v>0.246</v>
      </c>
      <c r="N144" s="1" t="s">
        <v>4</v>
      </c>
      <c r="O144" s="1">
        <v>0</v>
      </c>
      <c r="P144">
        <v>1</v>
      </c>
    </row>
    <row r="145" spans="2:16" x14ac:dyDescent="0.25">
      <c r="B145" s="1">
        <v>3</v>
      </c>
      <c r="C145" s="1" t="s">
        <v>512</v>
      </c>
      <c r="D145" s="1" t="s">
        <v>513</v>
      </c>
      <c r="E145" s="1" t="s">
        <v>514</v>
      </c>
      <c r="F145" s="1" t="s">
        <v>515</v>
      </c>
      <c r="G145" s="1">
        <v>16</v>
      </c>
      <c r="H145" s="1">
        <v>0.65400000000000003</v>
      </c>
      <c r="I145" s="5">
        <v>6.0000000000000001E-3</v>
      </c>
      <c r="J145" s="1" t="s">
        <v>516</v>
      </c>
      <c r="K145" s="1" t="s">
        <v>4</v>
      </c>
      <c r="L145" s="1">
        <v>645</v>
      </c>
      <c r="M145" s="1">
        <v>3.2000000000000001E-2</v>
      </c>
      <c r="N145" s="1">
        <v>25</v>
      </c>
      <c r="O145" s="1">
        <v>0</v>
      </c>
      <c r="P145">
        <v>1</v>
      </c>
    </row>
    <row r="146" spans="2:16" x14ac:dyDescent="0.25">
      <c r="B146" s="1">
        <v>3</v>
      </c>
      <c r="C146" s="1" t="s">
        <v>512</v>
      </c>
      <c r="D146" s="1" t="s">
        <v>517</v>
      </c>
      <c r="E146" s="1" t="s">
        <v>518</v>
      </c>
      <c r="F146" s="1" t="s">
        <v>519</v>
      </c>
      <c r="G146" s="1">
        <v>30</v>
      </c>
      <c r="H146" s="1">
        <v>1.23</v>
      </c>
      <c r="I146" s="5">
        <v>8.6E-3</v>
      </c>
      <c r="J146" s="1" t="s">
        <v>520</v>
      </c>
      <c r="K146" s="1">
        <v>8.6E-3</v>
      </c>
      <c r="L146" s="1">
        <v>515</v>
      </c>
      <c r="M146" s="1">
        <v>3.7999999999999999E-2</v>
      </c>
      <c r="N146" s="1">
        <v>6</v>
      </c>
      <c r="O146" s="1">
        <v>0</v>
      </c>
      <c r="P146">
        <v>1</v>
      </c>
    </row>
    <row r="147" spans="2:16" x14ac:dyDescent="0.25">
      <c r="B147" s="1">
        <v>2</v>
      </c>
      <c r="C147" s="1" t="s">
        <v>512</v>
      </c>
      <c r="D147" s="1" t="s">
        <v>521</v>
      </c>
      <c r="E147" s="1" t="s">
        <v>522</v>
      </c>
      <c r="F147" s="1" t="s">
        <v>523</v>
      </c>
      <c r="G147" s="1">
        <v>44</v>
      </c>
      <c r="H147" s="1">
        <v>1.8</v>
      </c>
      <c r="I147" s="5">
        <v>8.0000000000000002E-3</v>
      </c>
      <c r="J147" s="1" t="s">
        <v>524</v>
      </c>
      <c r="K147" s="1">
        <v>0.09</v>
      </c>
      <c r="L147" s="1">
        <v>470</v>
      </c>
      <c r="M147" s="1">
        <v>3.7999999999999999E-2</v>
      </c>
      <c r="N147" s="1">
        <v>3</v>
      </c>
      <c r="O147" s="1">
        <v>0</v>
      </c>
      <c r="P147">
        <v>1</v>
      </c>
    </row>
    <row r="148" spans="2:16" x14ac:dyDescent="0.25">
      <c r="B148" s="1">
        <v>3</v>
      </c>
      <c r="C148" s="1" t="s">
        <v>512</v>
      </c>
      <c r="D148" s="1" t="s">
        <v>525</v>
      </c>
      <c r="E148" s="1" t="s">
        <v>526</v>
      </c>
      <c r="F148" s="1" t="s">
        <v>527</v>
      </c>
      <c r="G148" s="1">
        <v>58.1</v>
      </c>
      <c r="H148" s="1">
        <v>2.38</v>
      </c>
      <c r="I148" s="5">
        <v>8.8999999999999999E-3</v>
      </c>
      <c r="J148" s="1">
        <v>0</v>
      </c>
      <c r="K148" s="1">
        <v>2.3999999999999998E-3</v>
      </c>
      <c r="L148" s="1">
        <v>365</v>
      </c>
      <c r="M148" s="1">
        <v>3.7999999999999999E-2</v>
      </c>
      <c r="N148" s="1">
        <v>4</v>
      </c>
      <c r="O148" s="1">
        <v>0</v>
      </c>
      <c r="P148">
        <v>1</v>
      </c>
    </row>
    <row r="149" spans="2:16" x14ac:dyDescent="0.25">
      <c r="B149" s="1">
        <v>3</v>
      </c>
      <c r="C149" s="1" t="s">
        <v>512</v>
      </c>
      <c r="D149" s="1" t="s">
        <v>528</v>
      </c>
      <c r="E149" s="1" t="s">
        <v>529</v>
      </c>
      <c r="F149" s="1" t="s">
        <v>530</v>
      </c>
      <c r="G149" s="1">
        <v>58.1</v>
      </c>
      <c r="H149" s="1">
        <v>2.38</v>
      </c>
      <c r="I149" s="5">
        <v>1.0999999999999999E-2</v>
      </c>
      <c r="J149" s="1" t="s">
        <v>52</v>
      </c>
      <c r="K149" s="1">
        <v>5.8999999999999997E-2</v>
      </c>
      <c r="L149" s="1">
        <v>460</v>
      </c>
      <c r="M149" s="1">
        <v>4.2999999999999997E-2</v>
      </c>
      <c r="N149" s="1">
        <v>3</v>
      </c>
      <c r="O149" s="1">
        <v>0</v>
      </c>
      <c r="P149">
        <v>1</v>
      </c>
    </row>
    <row r="150" spans="2:16" x14ac:dyDescent="0.25">
      <c r="B150" s="1">
        <v>3</v>
      </c>
      <c r="C150" s="1" t="s">
        <v>512</v>
      </c>
      <c r="D150" s="1" t="s">
        <v>531</v>
      </c>
      <c r="E150" s="1" t="s">
        <v>532</v>
      </c>
      <c r="F150" s="1" t="s">
        <v>533</v>
      </c>
      <c r="G150" s="1">
        <v>72.099999999999994</v>
      </c>
      <c r="H150" s="1">
        <v>2.95</v>
      </c>
      <c r="I150" s="5">
        <v>8.0000000000000002E-3</v>
      </c>
      <c r="J150" s="1">
        <v>36</v>
      </c>
      <c r="K150" s="1">
        <v>2.8999999999999998E-3</v>
      </c>
      <c r="L150" s="1" t="s">
        <v>4</v>
      </c>
      <c r="M150" s="1">
        <v>3.5000000000000003E-2</v>
      </c>
      <c r="N150" s="1">
        <v>5</v>
      </c>
      <c r="O150" s="1">
        <v>0</v>
      </c>
      <c r="P150">
        <v>1</v>
      </c>
    </row>
    <row r="151" spans="2:16" x14ac:dyDescent="0.25">
      <c r="B151" s="1">
        <v>3</v>
      </c>
      <c r="C151" s="1" t="s">
        <v>512</v>
      </c>
      <c r="D151" s="1" t="s">
        <v>534</v>
      </c>
      <c r="E151" s="1" t="s">
        <v>535</v>
      </c>
      <c r="F151" s="1" t="s">
        <v>536</v>
      </c>
      <c r="G151" s="1">
        <v>72.099999999999994</v>
      </c>
      <c r="H151" s="1">
        <v>2.95</v>
      </c>
      <c r="I151" s="5">
        <v>8.0000000000000002E-3</v>
      </c>
      <c r="J151" s="1">
        <v>27</v>
      </c>
      <c r="K151" s="1">
        <v>2.8999999999999998E-3</v>
      </c>
      <c r="L151" s="1" t="s">
        <v>4</v>
      </c>
      <c r="M151" s="1">
        <v>3.7999999999999999E-2</v>
      </c>
      <c r="N151" s="1">
        <v>5</v>
      </c>
      <c r="O151" s="1">
        <v>0</v>
      </c>
      <c r="P151">
        <v>1</v>
      </c>
    </row>
    <row r="152" spans="2:16" x14ac:dyDescent="0.25">
      <c r="B152" s="1">
        <v>3</v>
      </c>
      <c r="C152" s="1" t="s">
        <v>512</v>
      </c>
      <c r="D152" s="1" t="s">
        <v>537</v>
      </c>
      <c r="E152" s="1" t="s">
        <v>538</v>
      </c>
      <c r="F152" s="1" t="s">
        <v>539</v>
      </c>
      <c r="G152" s="1">
        <v>28.1</v>
      </c>
      <c r="H152" s="1">
        <v>1.1499999999999999</v>
      </c>
      <c r="I152" s="5">
        <v>6.0000000000000001E-3</v>
      </c>
      <c r="J152" s="1" t="s">
        <v>540</v>
      </c>
      <c r="K152" s="1" t="s">
        <v>4</v>
      </c>
      <c r="L152" s="1">
        <v>425</v>
      </c>
      <c r="M152" s="1">
        <v>3.5999999999999997E-2</v>
      </c>
      <c r="N152" s="1">
        <v>4</v>
      </c>
      <c r="O152" s="1">
        <v>0</v>
      </c>
      <c r="P152">
        <v>1</v>
      </c>
    </row>
    <row r="153" spans="2:16" x14ac:dyDescent="0.25">
      <c r="B153" s="1">
        <v>3</v>
      </c>
      <c r="C153" s="1" t="s">
        <v>512</v>
      </c>
      <c r="D153" s="1" t="s">
        <v>541</v>
      </c>
      <c r="E153" s="1" t="s">
        <v>542</v>
      </c>
      <c r="F153" s="1" t="s">
        <v>543</v>
      </c>
      <c r="G153" s="1">
        <v>42.1</v>
      </c>
      <c r="H153" s="1">
        <v>1.72</v>
      </c>
      <c r="I153" s="5">
        <v>8.0000000000000002E-3</v>
      </c>
      <c r="J153" s="1" t="s">
        <v>544</v>
      </c>
      <c r="K153" s="1">
        <v>1.6999999999999999E-3</v>
      </c>
      <c r="L153" s="1">
        <v>455</v>
      </c>
      <c r="M153" s="1">
        <v>4.5999999999999999E-2</v>
      </c>
      <c r="N153" s="1">
        <v>2</v>
      </c>
      <c r="O153" s="1">
        <v>0</v>
      </c>
      <c r="P153">
        <v>1</v>
      </c>
    </row>
    <row r="154" spans="2:16" x14ac:dyDescent="0.25">
      <c r="B154" s="1">
        <v>3</v>
      </c>
      <c r="C154" s="1" t="s">
        <v>512</v>
      </c>
      <c r="D154" s="1" t="s">
        <v>545</v>
      </c>
      <c r="E154" s="1" t="s">
        <v>546</v>
      </c>
      <c r="F154" s="1" t="s">
        <v>547</v>
      </c>
      <c r="G154" s="1">
        <v>46</v>
      </c>
      <c r="H154" s="1">
        <v>1.88</v>
      </c>
      <c r="I154" s="5">
        <v>1.2999999999999999E-2</v>
      </c>
      <c r="J154" s="1" t="s">
        <v>424</v>
      </c>
      <c r="K154" s="1">
        <v>7.9000000000000001E-2</v>
      </c>
      <c r="L154" s="1">
        <v>235</v>
      </c>
      <c r="M154" s="1">
        <v>6.4000000000000001E-2</v>
      </c>
      <c r="N154" s="1">
        <v>1</v>
      </c>
      <c r="O154" s="1">
        <v>0</v>
      </c>
      <c r="P154">
        <v>1</v>
      </c>
    </row>
    <row r="155" spans="2:16" x14ac:dyDescent="0.25">
      <c r="B155" s="1">
        <v>3</v>
      </c>
      <c r="C155" s="1" t="s">
        <v>512</v>
      </c>
      <c r="D155" s="1" t="s">
        <v>548</v>
      </c>
      <c r="E155" s="1" t="s">
        <v>549</v>
      </c>
      <c r="F155" s="1" t="s">
        <v>550</v>
      </c>
      <c r="G155" s="1">
        <v>47.25</v>
      </c>
      <c r="H155" s="1">
        <v>1.93</v>
      </c>
      <c r="I155" s="5">
        <v>1.0999999999999999E-2</v>
      </c>
      <c r="J155" s="1" t="s">
        <v>551</v>
      </c>
      <c r="K155" s="1">
        <v>8.6999999999999994E-2</v>
      </c>
      <c r="L155" s="1" t="s">
        <v>4</v>
      </c>
      <c r="M155" s="1">
        <v>5.6000000000000001E-2</v>
      </c>
      <c r="N155" s="1">
        <v>1.2</v>
      </c>
      <c r="O155" s="1">
        <v>0</v>
      </c>
      <c r="P155">
        <v>1</v>
      </c>
    </row>
    <row r="156" spans="2:16" x14ac:dyDescent="0.25">
      <c r="B156" s="1">
        <v>3</v>
      </c>
      <c r="C156" s="1" t="s">
        <v>512</v>
      </c>
      <c r="D156" s="1" t="s">
        <v>552</v>
      </c>
      <c r="E156" s="1" t="s">
        <v>553</v>
      </c>
      <c r="F156" s="1" t="s">
        <v>554</v>
      </c>
      <c r="G156" s="1">
        <v>44.2</v>
      </c>
      <c r="H156" s="1">
        <v>1.81</v>
      </c>
      <c r="I156" s="5">
        <v>8.0000000000000002E-3</v>
      </c>
      <c r="J156" s="1">
        <v>-42</v>
      </c>
      <c r="K156" s="1">
        <v>9.1999999999999998E-2</v>
      </c>
      <c r="L156" s="1" t="s">
        <v>4</v>
      </c>
      <c r="M156" s="1">
        <v>3.7999999999999999E-2</v>
      </c>
      <c r="N156" s="1">
        <v>2.9</v>
      </c>
      <c r="O156" s="1">
        <v>0</v>
      </c>
      <c r="P156">
        <v>1</v>
      </c>
    </row>
    <row r="157" spans="2:16" x14ac:dyDescent="0.25">
      <c r="B157" s="1">
        <v>3</v>
      </c>
      <c r="C157" s="1" t="s">
        <v>555</v>
      </c>
      <c r="D157" s="1" t="s">
        <v>556</v>
      </c>
      <c r="E157" s="1" t="s">
        <v>557</v>
      </c>
      <c r="F157" s="1" t="s">
        <v>558</v>
      </c>
      <c r="G157" s="1">
        <v>50.8</v>
      </c>
      <c r="H157" s="1">
        <v>2.08</v>
      </c>
      <c r="I157" s="5">
        <v>9.8000000000000004E-2</v>
      </c>
      <c r="J157" s="1" t="s">
        <v>559</v>
      </c>
      <c r="K157" s="1">
        <v>9.8000000000000004E-2</v>
      </c>
      <c r="L157" s="1" t="s">
        <v>4</v>
      </c>
      <c r="M157" s="1">
        <v>5.1999999999999998E-2</v>
      </c>
      <c r="N157" s="1">
        <v>13.9</v>
      </c>
      <c r="O157" s="1">
        <v>0</v>
      </c>
      <c r="P157">
        <v>1</v>
      </c>
    </row>
    <row r="158" spans="2:16" x14ac:dyDescent="0.25">
      <c r="B158" s="1">
        <v>3</v>
      </c>
      <c r="C158" s="1" t="s">
        <v>555</v>
      </c>
      <c r="D158" s="1" t="s">
        <v>560</v>
      </c>
      <c r="E158" s="1" t="s">
        <v>561</v>
      </c>
      <c r="F158" s="1" t="s">
        <v>562</v>
      </c>
      <c r="G158" s="1">
        <v>64</v>
      </c>
      <c r="H158" s="1">
        <v>2.61</v>
      </c>
      <c r="I158" s="5">
        <v>0.1</v>
      </c>
      <c r="J158" s="1" t="s">
        <v>563</v>
      </c>
      <c r="K158" s="1">
        <v>0.1</v>
      </c>
      <c r="L158" s="1" t="s">
        <v>4</v>
      </c>
      <c r="M158" s="1">
        <v>8.4000000000000005E-2</v>
      </c>
      <c r="N158" s="1">
        <v>95</v>
      </c>
      <c r="O158" s="1">
        <v>0</v>
      </c>
      <c r="P158">
        <v>1</v>
      </c>
    </row>
    <row r="159" spans="2:16" x14ac:dyDescent="0.25">
      <c r="B159" s="1">
        <v>3</v>
      </c>
      <c r="C159" s="1" t="s">
        <v>555</v>
      </c>
      <c r="D159" s="1" t="s">
        <v>564</v>
      </c>
      <c r="E159" s="1" t="s">
        <v>565</v>
      </c>
      <c r="F159" s="1" t="s">
        <v>566</v>
      </c>
      <c r="G159" s="1">
        <v>48.8</v>
      </c>
      <c r="H159" s="1">
        <v>2</v>
      </c>
      <c r="I159" s="5">
        <v>8.9999999999999993E-3</v>
      </c>
      <c r="J159" s="1" t="s">
        <v>567</v>
      </c>
      <c r="K159" s="1">
        <v>0.1</v>
      </c>
      <c r="L159" s="1" t="s">
        <v>4</v>
      </c>
      <c r="M159" s="1">
        <v>4.3999999999999997E-2</v>
      </c>
      <c r="N159" s="1">
        <v>38.1</v>
      </c>
      <c r="O159" s="1">
        <v>0</v>
      </c>
      <c r="P159">
        <v>1</v>
      </c>
    </row>
    <row r="160" spans="2:16" x14ac:dyDescent="0.25">
      <c r="B160" s="1">
        <v>3</v>
      </c>
      <c r="C160" s="1" t="s">
        <v>555</v>
      </c>
      <c r="D160" s="1" t="s">
        <v>568</v>
      </c>
      <c r="E160" s="1" t="s">
        <v>569</v>
      </c>
      <c r="F160" s="1" t="s">
        <v>570</v>
      </c>
      <c r="G160" s="1">
        <v>42.8</v>
      </c>
      <c r="H160" s="1">
        <v>1.75</v>
      </c>
      <c r="I160" s="5">
        <v>8.0000000000000002E-3</v>
      </c>
      <c r="J160" s="1" t="s">
        <v>571</v>
      </c>
      <c r="K160" s="1">
        <v>2.0999999999999999E-3</v>
      </c>
      <c r="L160" s="1" t="s">
        <v>4</v>
      </c>
      <c r="M160" s="1">
        <v>3.9E-2</v>
      </c>
      <c r="N160" s="1">
        <v>1.8</v>
      </c>
      <c r="O160" s="1">
        <v>0</v>
      </c>
      <c r="P160">
        <v>1</v>
      </c>
    </row>
    <row r="161" spans="2:16" x14ac:dyDescent="0.25">
      <c r="B161" s="1">
        <v>3</v>
      </c>
      <c r="C161" s="1" t="s">
        <v>555</v>
      </c>
      <c r="D161" s="1" t="s">
        <v>572</v>
      </c>
      <c r="E161" s="1" t="s">
        <v>573</v>
      </c>
      <c r="F161" s="1" t="s">
        <v>574</v>
      </c>
      <c r="G161" s="1">
        <v>43.5</v>
      </c>
      <c r="H161" s="1">
        <v>1.78</v>
      </c>
      <c r="I161" s="5">
        <v>7.0000000000000001E-3</v>
      </c>
      <c r="J161" s="1" t="s">
        <v>575</v>
      </c>
      <c r="K161" s="1">
        <v>5.4999999999999997E-3</v>
      </c>
      <c r="L161" s="1" t="s">
        <v>4</v>
      </c>
      <c r="M161" s="1">
        <v>3.5999999999999997E-2</v>
      </c>
      <c r="N161" s="1">
        <v>2.7</v>
      </c>
      <c r="O161" s="1">
        <v>0</v>
      </c>
      <c r="P161">
        <v>1</v>
      </c>
    </row>
    <row r="162" spans="2:16" x14ac:dyDescent="0.25">
      <c r="B162" s="1">
        <v>3</v>
      </c>
      <c r="C162" s="1" t="s">
        <v>555</v>
      </c>
      <c r="D162" s="1" t="s">
        <v>576</v>
      </c>
      <c r="E162" s="1" t="s">
        <v>577</v>
      </c>
      <c r="F162" s="1" t="s">
        <v>574</v>
      </c>
      <c r="G162" s="1">
        <v>43.6</v>
      </c>
      <c r="H162" s="1">
        <v>1.78</v>
      </c>
      <c r="I162" s="5">
        <v>6.0000000000000001E-3</v>
      </c>
      <c r="J162" s="1" t="s">
        <v>578</v>
      </c>
      <c r="K162" s="1">
        <v>6.6E-3</v>
      </c>
      <c r="L162" s="1" t="s">
        <v>4</v>
      </c>
      <c r="M162" s="1">
        <v>3.2000000000000001E-2</v>
      </c>
      <c r="N162" s="1">
        <v>2.8</v>
      </c>
      <c r="O162" s="1">
        <v>0</v>
      </c>
      <c r="P162">
        <v>1</v>
      </c>
    </row>
    <row r="163" spans="2:16" x14ac:dyDescent="0.25">
      <c r="B163" s="1">
        <v>3</v>
      </c>
      <c r="C163" s="1" t="s">
        <v>555</v>
      </c>
      <c r="D163" s="1" t="s">
        <v>579</v>
      </c>
      <c r="E163" s="1" t="s">
        <v>580</v>
      </c>
      <c r="F163" s="1" t="s">
        <v>581</v>
      </c>
      <c r="G163" s="1">
        <v>49</v>
      </c>
      <c r="H163" s="1">
        <v>2</v>
      </c>
      <c r="I163" s="5">
        <v>1.4E-2</v>
      </c>
      <c r="J163" s="1" t="s">
        <v>582</v>
      </c>
      <c r="K163" s="1">
        <v>0.09</v>
      </c>
      <c r="L163" s="1" t="s">
        <v>4</v>
      </c>
      <c r="M163" s="1">
        <v>6.9000000000000006E-2</v>
      </c>
      <c r="N163" s="1">
        <v>25.6</v>
      </c>
      <c r="O163" s="1">
        <v>0</v>
      </c>
      <c r="P163">
        <v>1</v>
      </c>
    </row>
    <row r="164" spans="2:16" x14ac:dyDescent="0.25">
      <c r="B164" s="1">
        <v>3</v>
      </c>
      <c r="C164" s="1" t="s">
        <v>555</v>
      </c>
      <c r="D164" s="1" t="s">
        <v>583</v>
      </c>
      <c r="E164" s="1" t="s">
        <v>584</v>
      </c>
      <c r="F164" s="1" t="s">
        <v>585</v>
      </c>
      <c r="G164" s="1">
        <v>49.3</v>
      </c>
      <c r="H164" s="1">
        <v>2.02</v>
      </c>
      <c r="I164" s="5">
        <v>6.0000000000000001E-3</v>
      </c>
      <c r="J164" s="1" t="s">
        <v>586</v>
      </c>
      <c r="K164" s="1">
        <v>7.2999999999999995E-2</v>
      </c>
      <c r="L164" s="1" t="s">
        <v>4</v>
      </c>
      <c r="M164" s="1">
        <v>3.2000000000000001E-2</v>
      </c>
      <c r="N164" s="1">
        <v>3</v>
      </c>
      <c r="O164" s="1">
        <v>0</v>
      </c>
      <c r="P164">
        <v>1</v>
      </c>
    </row>
    <row r="165" spans="2:16" x14ac:dyDescent="0.25">
      <c r="B165" s="1">
        <v>3</v>
      </c>
      <c r="C165" s="1" t="s">
        <v>555</v>
      </c>
      <c r="D165" s="1" t="s">
        <v>587</v>
      </c>
      <c r="E165" s="1" t="s">
        <v>588</v>
      </c>
      <c r="F165" s="1" t="s">
        <v>585</v>
      </c>
      <c r="G165" s="1">
        <v>49.9</v>
      </c>
      <c r="H165" s="1">
        <v>2</v>
      </c>
      <c r="I165" s="5">
        <v>7.0000000000000001E-3</v>
      </c>
      <c r="J165" s="1" t="s">
        <v>589</v>
      </c>
      <c r="K165" s="1">
        <v>7.0999999999999994E-2</v>
      </c>
      <c r="L165" s="1" t="s">
        <v>4</v>
      </c>
      <c r="M165" s="1">
        <v>3.3000000000000002E-2</v>
      </c>
      <c r="N165" s="1">
        <v>3</v>
      </c>
      <c r="O165" s="1">
        <v>0</v>
      </c>
      <c r="P165">
        <v>1</v>
      </c>
    </row>
    <row r="166" spans="2:16" x14ac:dyDescent="0.25">
      <c r="B166" s="1">
        <v>3</v>
      </c>
      <c r="C166" s="1" t="s">
        <v>555</v>
      </c>
      <c r="D166" s="1" t="s">
        <v>590</v>
      </c>
      <c r="E166" s="1" t="s">
        <v>591</v>
      </c>
      <c r="F166" s="1" t="s">
        <v>592</v>
      </c>
      <c r="G166" s="1">
        <v>48.3</v>
      </c>
      <c r="H166" s="1">
        <v>1.98</v>
      </c>
      <c r="I166" s="5">
        <v>6.3E-3</v>
      </c>
      <c r="J166" s="1" t="s">
        <v>593</v>
      </c>
      <c r="K166" s="1">
        <v>6.3E-3</v>
      </c>
      <c r="L166" s="1" t="s">
        <v>4</v>
      </c>
      <c r="M166" s="1">
        <v>3.2000000000000001E-2</v>
      </c>
      <c r="N166" s="1">
        <v>3.5</v>
      </c>
      <c r="O166" s="1">
        <v>0</v>
      </c>
      <c r="P166">
        <v>1</v>
      </c>
    </row>
    <row r="167" spans="2:16" x14ac:dyDescent="0.25">
      <c r="B167" s="1">
        <v>3</v>
      </c>
      <c r="C167" s="1" t="s">
        <v>555</v>
      </c>
      <c r="D167" s="1" t="s">
        <v>594</v>
      </c>
      <c r="E167" s="1" t="s">
        <v>595</v>
      </c>
      <c r="F167" s="1" t="s">
        <v>596</v>
      </c>
      <c r="G167" s="1">
        <v>43.47</v>
      </c>
      <c r="H167" s="1">
        <v>1.8</v>
      </c>
      <c r="I167" s="5">
        <v>3.0000000000000001E-3</v>
      </c>
      <c r="J167" s="1" t="s">
        <v>597</v>
      </c>
      <c r="K167" s="1">
        <v>3.0000000000000001E-3</v>
      </c>
      <c r="L167" s="1" t="s">
        <v>4</v>
      </c>
      <c r="M167" s="1">
        <v>3.5999999999999997E-2</v>
      </c>
      <c r="N167" s="1">
        <v>2.5</v>
      </c>
      <c r="O167" s="1">
        <v>0</v>
      </c>
      <c r="P167">
        <v>1</v>
      </c>
    </row>
    <row r="168" spans="2:16" x14ac:dyDescent="0.25">
      <c r="B168" s="1">
        <v>3</v>
      </c>
      <c r="C168" s="1" t="s">
        <v>555</v>
      </c>
      <c r="D168" s="1" t="s">
        <v>634</v>
      </c>
      <c r="E168" s="1" t="s">
        <v>598</v>
      </c>
      <c r="F168" s="1" t="s">
        <v>599</v>
      </c>
      <c r="G168" s="1">
        <v>44</v>
      </c>
      <c r="H168" s="1">
        <v>1.82</v>
      </c>
      <c r="I168" s="5">
        <v>1.0800000000000001E-2</v>
      </c>
      <c r="J168" s="1" t="s">
        <v>600</v>
      </c>
      <c r="K168" s="1" t="s">
        <v>4</v>
      </c>
      <c r="L168" s="1" t="s">
        <v>4</v>
      </c>
      <c r="M168" s="1">
        <v>5.3999999999999999E-2</v>
      </c>
      <c r="N168" s="1">
        <v>143.9</v>
      </c>
      <c r="O168" s="1">
        <v>0</v>
      </c>
      <c r="P168">
        <v>1</v>
      </c>
    </row>
  </sheetData>
  <autoFilter ref="A8:P168" xr:uid="{818B8C39-C3B8-4C28-838D-0D2C794448F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Emplazamientos RSIF</vt:lpstr>
      <vt:lpstr>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Francisco Jose Chaves Aguera</cp:lastModifiedBy>
  <dcterms:created xsi:type="dcterms:W3CDTF">2015-06-05T18:19:34Z</dcterms:created>
  <dcterms:modified xsi:type="dcterms:W3CDTF">2025-03-24T13:31:08Z</dcterms:modified>
</cp:coreProperties>
</file>